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01" yWindow="240" windowWidth="15135" windowHeight="8880" firstSheet="1" activeTab="1"/>
  </bookViews>
  <sheets>
    <sheet name="XL4Poppy" sheetId="1" state="veryHidden" r:id="rId1"/>
    <sheet name="K1, 2018-2019(ĐH)" sheetId="2" r:id="rId2"/>
    <sheet name="TKB (Đ H) (MOI)" sheetId="3" r:id="rId3"/>
    <sheet name="SƠ ĐỒ PHÒNG HỌC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aa" localSheetId="1">'[1]thi-tgian'!#REF!</definedName>
    <definedName name="aaa" localSheetId="3">'[1]thi-tgian'!#REF!</definedName>
    <definedName name="aaa" localSheetId="2">'[1]thi-tgian'!#REF!</definedName>
    <definedName name="aaa">'[1]thi-tgian'!#REF!</definedName>
    <definedName name="bh" localSheetId="0">'[1]thi-tgian'!$F$1:$F$10</definedName>
    <definedName name="bh">'[1]thi-tgian'!$F$1:$F$10</definedName>
    <definedName name="bichvy">'XL4Poppy'!$C$4</definedName>
    <definedName name="bs" localSheetId="3">'[1]thi-tgian'!#REF!</definedName>
    <definedName name="bs" localSheetId="2">'[1]thi-tgian'!#REF!</definedName>
    <definedName name="bs">'[1]thi-tgian'!#REF!</definedName>
    <definedName name="Bust">'XL4Poppy'!$C$31</definedName>
    <definedName name="cd_lt_xddd" localSheetId="0">'[2]Du lieu'!$A$5:$H$36</definedName>
    <definedName name="cd_lt_xddd">'[2]Du lieu'!$A$5:$H$36</definedName>
    <definedName name="cd_xddd" localSheetId="0">'[4]Du lieu'!$A$5:$H$58</definedName>
    <definedName name="cd_xddd">'[4]Du lieu'!$A$5:$H$58</definedName>
    <definedName name="Continue">'XL4Poppy'!$C$9</definedName>
    <definedName name="cv">'[5]gvl'!$N$17</definedName>
    <definedName name="dd1x2">'[5]gvl'!$N$9</definedName>
    <definedName name="Document_array" localSheetId="0">{"?????","HL-mau 3-tong hop-2.xls","HL-mau3-4.xls"}</definedName>
    <definedName name="Documents_array">'XL4Poppy'!$B$1:$B$16</definedName>
    <definedName name="Hello">'XL4Poppy'!$A$15</definedName>
    <definedName name="hthucthi" localSheetId="0">'[1]thi-tgian'!$A$2:$A$17</definedName>
    <definedName name="hthucthi">'[1]thi-tgian'!$A$2:$A$17</definedName>
    <definedName name="MakeIt">'XL4Poppy'!$A$26</definedName>
    <definedName name="mbh" localSheetId="1">'[1]thi-tgian'!#REF!</definedName>
    <definedName name="mbh" localSheetId="3">'[1]thi-tgian'!#REF!</definedName>
    <definedName name="mbh" localSheetId="2">'[1]thi-tgian'!#REF!</definedName>
    <definedName name="mbh">'[1]thi-tgian'!#REF!</definedName>
    <definedName name="Morning">'XL4Poppy'!$C$39</definedName>
    <definedName name="nuoc">'[5]gvl'!$N$38</definedName>
    <definedName name="Poppy">'XL4Poppy'!$C$27</definedName>
    <definedName name="_xlnm.Print_Area">'XL4Poppy'!$C$4</definedName>
    <definedName name="qc" localSheetId="0">'[1]thi-tgian'!$E$1:$E$10</definedName>
    <definedName name="qc">'[1]thi-tgian'!$E$1:$E$10</definedName>
    <definedName name="tc_xdctn" localSheetId="0">'[3]Du lieu'!$A$7:$I$45</definedName>
    <definedName name="tc_xdctn">'[3]Du lieu'!$A$7:$I$45</definedName>
    <definedName name="tgian" localSheetId="0">'[1]thi-tgian'!$D$2:$D$17</definedName>
    <definedName name="tgian">'[1]thi-tgian'!$D$2:$D$17</definedName>
    <definedName name="xm">'[5]gvl'!$N$16</definedName>
  </definedNames>
  <calcPr fullCalcOnLoad="1"/>
</workbook>
</file>

<file path=xl/comments2.xml><?xml version="1.0" encoding="utf-8"?>
<comments xmlns="http://schemas.openxmlformats.org/spreadsheetml/2006/main">
  <authors>
    <author>Color</author>
  </authors>
  <commentList>
    <comment ref="H4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&gt;10: 100%
5-9:70%
&lt;5:50%
</t>
        </r>
      </text>
    </comment>
    <comment ref="I24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cần mở vì không có lớp khóa sau
</t>
        </r>
      </text>
    </comment>
    <comment ref="I27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cần mở vì không có lớp khóa sau</t>
        </r>
      </text>
    </comment>
    <comment ref="I33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cần mở vì không có khóa sau Nguyên
</t>
        </r>
      </text>
    </comment>
    <comment ref="I38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cần mở vì k có khóa sau
</t>
        </r>
      </text>
    </comment>
    <comment ref="I39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cần mở vì không có lớp khóa sau
</t>
        </r>
      </text>
    </comment>
    <comment ref="D39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Theo lớp ĐH 
</t>
        </r>
      </text>
    </comment>
    <comment ref="D40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Theo lớp ĐH
</t>
        </r>
      </text>
    </comment>
  </commentList>
</comments>
</file>

<file path=xl/comments3.xml><?xml version="1.0" encoding="utf-8"?>
<comments xmlns="http://schemas.openxmlformats.org/spreadsheetml/2006/main">
  <authors>
    <author>Color</author>
  </authors>
  <commentList>
    <comment ref="C37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Theo lớp ĐH 
</t>
        </r>
      </text>
    </comment>
    <comment ref="C38" authorId="0">
      <text>
        <r>
          <rPr>
            <b/>
            <sz val="9"/>
            <rFont val="Tahoma"/>
            <family val="2"/>
          </rPr>
          <t>Color:</t>
        </r>
        <r>
          <rPr>
            <sz val="9"/>
            <rFont val="Tahoma"/>
            <family val="2"/>
          </rPr>
          <t xml:space="preserve">
Theo lớp ĐH
</t>
        </r>
      </text>
    </comment>
  </commentList>
</comments>
</file>

<file path=xl/sharedStrings.xml><?xml version="1.0" encoding="utf-8"?>
<sst xmlns="http://schemas.openxmlformats.org/spreadsheetml/2006/main" count="983" uniqueCount="262">
  <si>
    <t>TT</t>
  </si>
  <si>
    <t>-</t>
  </si>
  <si>
    <t>Tên học phần</t>
  </si>
  <si>
    <t>Số TC</t>
  </si>
  <si>
    <t xml:space="preserve">                                                    TS. Trần Thị Quỳnh Như</t>
  </si>
  <si>
    <t>Mã HP</t>
  </si>
  <si>
    <t>NGƯỜI LẬP</t>
  </si>
  <si>
    <t>Ghi chú:</t>
  </si>
  <si>
    <t>CAO ĐẲNG</t>
  </si>
  <si>
    <t>ECO32005</t>
  </si>
  <si>
    <t>ECO32010</t>
  </si>
  <si>
    <t>ECO32002</t>
  </si>
  <si>
    <t>Kế toán tài chính 1 (C15KT)</t>
  </si>
  <si>
    <t>Kế toán tài chính 2 (C15KT)</t>
  </si>
  <si>
    <t>Tài chính doanh nghiệp (C15QT)</t>
  </si>
  <si>
    <t>HL-KKT-C-KTTC</t>
  </si>
  <si>
    <t>HL-KKT-C-KTTC2</t>
  </si>
  <si>
    <t>HL-KKT-C-TCDN</t>
  </si>
  <si>
    <t>Nguyễn Thị Kim Trọng</t>
  </si>
  <si>
    <t>Lê Thị Ái Nhân</t>
  </si>
  <si>
    <t>Ngô Vũ Mai Ly</t>
  </si>
  <si>
    <t xml:space="preserve">   - Thời gian học :</t>
  </si>
  <si>
    <t>25/9 -&gt; 11/10: Thi 29/11/2017</t>
  </si>
  <si>
    <t>2/10 -&gt; 13/10: Thi 28/11/2017</t>
  </si>
  <si>
    <t>29/9 -&gt; 10/10: Thi 28/11/2017</t>
  </si>
  <si>
    <t xml:space="preserve">                          </t>
  </si>
  <si>
    <t xml:space="preserve">                              </t>
  </si>
  <si>
    <t>HỌC PHẦN</t>
  </si>
  <si>
    <t>SỐ TIẾT LL</t>
  </si>
  <si>
    <t>GV GIẢNG DẠY</t>
  </si>
  <si>
    <t>PHÒNG HỌC</t>
  </si>
  <si>
    <t>T2</t>
  </si>
  <si>
    <t>T3</t>
  </si>
  <si>
    <t>T4</t>
  </si>
  <si>
    <t>T5</t>
  </si>
  <si>
    <t>T6</t>
  </si>
  <si>
    <t>T7</t>
  </si>
  <si>
    <t>CN</t>
  </si>
  <si>
    <t>ĐẠI HỌC</t>
  </si>
  <si>
    <t>3T</t>
  </si>
  <si>
    <t xml:space="preserve">    </t>
  </si>
  <si>
    <t>Địa chất CT(D15KX1)</t>
  </si>
  <si>
    <t>HL-KKT-DH-ĐCCT</t>
  </si>
  <si>
    <t>Anh văn 2(D15KX2)</t>
  </si>
  <si>
    <t>HL-KKT-DH-AV2</t>
  </si>
  <si>
    <t>HL-KKT-DH-CHĐAT</t>
  </si>
  <si>
    <t>Cơ học đất (D14KX)</t>
  </si>
  <si>
    <t>3T- HẾT</t>
  </si>
  <si>
    <t>Nguyễn Thanh Toàn</t>
  </si>
  <si>
    <t>Nguyễn Thị Mỹ Linh</t>
  </si>
  <si>
    <t>Nguyễn Thanh Danh</t>
  </si>
  <si>
    <t>Số tiết</t>
  </si>
  <si>
    <t>KHOA KINH TẾ &amp; QLXD</t>
  </si>
  <si>
    <t>Giáo viên giảng dạy</t>
  </si>
  <si>
    <t>Số tiết lên lớp</t>
  </si>
  <si>
    <t xml:space="preserve">Sĩ số </t>
  </si>
  <si>
    <t xml:space="preserve">        + Riêng Chủ nhật học cả ngày: Sáng 7h đến 11 giờ 05 phút, chiều 13 giờ 45 phút đến 16 giờ 10 phút.</t>
  </si>
  <si>
    <t xml:space="preserve">        + Từ thứ 2 đến T7 học buổi tối (17 giờ 45 phút đến 21 giờ 00 phút) )</t>
  </si>
  <si>
    <t xml:space="preserve"> Lich thi chỉ là dự kiến, xem lịch chính thức hàng tuần của Khoa Kinh tế &amp; QLXD.</t>
  </si>
  <si>
    <t xml:space="preserve"> Sinh viên nộp học phí cải thiện tại khoa Kinh tế &amp; QLXD. (Nộp trước ngày học 3 ngày không nhận các trường hợp nộp trễ )</t>
  </si>
  <si>
    <t xml:space="preserve">        + Sinh viên nộp học phí cải thiện tại khoa Kinh tế. (Nộp trước ngày học  3 ngày )</t>
  </si>
  <si>
    <t>KÝ HIỆU LỚP HL</t>
  </si>
  <si>
    <t>BAS22012</t>
  </si>
  <si>
    <t>ĐA. Kết cấu BTCT 1(D15KX2)</t>
  </si>
  <si>
    <t>KÝ HIỆU LỚP HỌC LẠI</t>
  </si>
  <si>
    <t>HL-KKT-ĐH-ĐA KCBTCT1</t>
  </si>
  <si>
    <t>Số tiền nộp 1 HP (Đơn giá* Số TC*1.2)</t>
  </si>
  <si>
    <t>Ghi chú                                                        (Bắt đầu học)</t>
  </si>
  <si>
    <t>Đơn giá*1.2</t>
  </si>
  <si>
    <t>THỜI KHÓA BIỂU CÁC LỚP ĐẠI HỌC, CAO ĐẲNG HỌC LẠI KHOA KINH TẾ &amp; QLXD.</t>
  </si>
  <si>
    <t>TUẦN 33</t>
  </si>
  <si>
    <t>TUẦN 34</t>
  </si>
  <si>
    <t>TUẦN 35</t>
  </si>
  <si>
    <t>TUẦN 36</t>
  </si>
  <si>
    <t>TUẦN 37</t>
  </si>
  <si>
    <t>TUẦN 38</t>
  </si>
  <si>
    <t>TUẦN 39</t>
  </si>
  <si>
    <t>TUẦN 40</t>
  </si>
  <si>
    <t xml:space="preserve">(KỲ2, NĂM HỌC 2019-2020) </t>
  </si>
  <si>
    <t>CON23004</t>
  </si>
  <si>
    <t>CON25061</t>
  </si>
  <si>
    <t>ECO25021</t>
  </si>
  <si>
    <t>ECO22005</t>
  </si>
  <si>
    <t>ECO28001</t>
  </si>
  <si>
    <t>CON24034</t>
  </si>
  <si>
    <t>ECO28003</t>
  </si>
  <si>
    <t>ECO25012</t>
  </si>
  <si>
    <t>BAS21012</t>
  </si>
  <si>
    <t>BAS21013</t>
  </si>
  <si>
    <t>CON21921</t>
  </si>
  <si>
    <t>Cơ học công trình</t>
  </si>
  <si>
    <t>ĐA. Kỹ thuật thi công CTR</t>
  </si>
  <si>
    <t>Định giá trong xây dựng</t>
  </si>
  <si>
    <t>Kinh tế học</t>
  </si>
  <si>
    <t>Nền và móng</t>
  </si>
  <si>
    <t>Nguyên lý kế toán</t>
  </si>
  <si>
    <t>Quy hoạch tuyến tính</t>
  </si>
  <si>
    <t>Thống kê doanh nghiệp XD</t>
  </si>
  <si>
    <t>Toán cao cấp A1</t>
  </si>
  <si>
    <t>Toán cao cấp A2</t>
  </si>
  <si>
    <t>Cơ học cơ sở 1</t>
  </si>
  <si>
    <t>FLI26002</t>
  </si>
  <si>
    <t>FLI41007</t>
  </si>
  <si>
    <t>CON37013</t>
  </si>
  <si>
    <t>BAS37003</t>
  </si>
  <si>
    <t>BAS31004</t>
  </si>
  <si>
    <t>ECO37034</t>
  </si>
  <si>
    <t>ECO37036</t>
  </si>
  <si>
    <t>ECO37045</t>
  </si>
  <si>
    <t>CON32007</t>
  </si>
  <si>
    <t>ECO37042</t>
  </si>
  <si>
    <t>ECO37026</t>
  </si>
  <si>
    <t>ECO32025</t>
  </si>
  <si>
    <t>ECO37057</t>
  </si>
  <si>
    <t>ECO37086</t>
  </si>
  <si>
    <t>POL37004</t>
  </si>
  <si>
    <t>ECO37073</t>
  </si>
  <si>
    <t>ECO32011</t>
  </si>
  <si>
    <t>BAS31007</t>
  </si>
  <si>
    <t>BAS37009</t>
  </si>
  <si>
    <t>CON37002</t>
  </si>
  <si>
    <t>ECO37047</t>
  </si>
  <si>
    <t>Anh văn 1</t>
  </si>
  <si>
    <t>Anh văn 2 (chuyên ngành)</t>
  </si>
  <si>
    <t>ĐA. Kỹ thuật thi công</t>
  </si>
  <si>
    <t>Giáo dục thể chất 1</t>
  </si>
  <si>
    <t>Hóa học đại cương</t>
  </si>
  <si>
    <t>Kế toán tài chính 1</t>
  </si>
  <si>
    <t>Kế toán tài chính 2</t>
  </si>
  <si>
    <t>Kế toán xây lắp</t>
  </si>
  <si>
    <t>Kết cấu BTCT 2</t>
  </si>
  <si>
    <t>Kiểm toán</t>
  </si>
  <si>
    <t>Nghiên cứu tiếp thị</t>
  </si>
  <si>
    <t>Phân tích báo cáo tài chính</t>
  </si>
  <si>
    <t>Phân tích hoạt động tài chính</t>
  </si>
  <si>
    <t>Pháp luật đại cương</t>
  </si>
  <si>
    <t>Quản trị sản xuất</t>
  </si>
  <si>
    <t>Quản trị tài chính</t>
  </si>
  <si>
    <t>Sức bền vật liệu</t>
  </si>
  <si>
    <t>Tin học kế toán</t>
  </si>
  <si>
    <t>HL-KKT-ĐH-CH CTRINH</t>
  </si>
  <si>
    <t>HL-KKT-ĐH- DA. KTTCCTRINH</t>
  </si>
  <si>
    <t>HL-KKT-ĐH- Đ GIÁ TRONG XD</t>
  </si>
  <si>
    <t>HL-KKT-ĐH- KT HỌC(28001)</t>
  </si>
  <si>
    <t>HL-KKT-ĐH- KT HỌC(22005)</t>
  </si>
  <si>
    <t>HL-KKT-ĐH- NEN MONG</t>
  </si>
  <si>
    <t>HL-KKT-ĐH- NLKE TOAN</t>
  </si>
  <si>
    <t>HL-KKT-ĐH- TK DNXD</t>
  </si>
  <si>
    <t>HL-KKT-ĐH- QHTT</t>
  </si>
  <si>
    <t>HL-KKT-ĐH- TOAN CC A1</t>
  </si>
  <si>
    <t>HL-KKT-ĐH- TOAN CC A2</t>
  </si>
  <si>
    <t>HL-KKT-ĐH- CHCS1</t>
  </si>
  <si>
    <t>HL-KKT-CĐ-AV1</t>
  </si>
  <si>
    <t>HL-KKT-CĐ-AV2(CN)</t>
  </si>
  <si>
    <t>HL-KKT-CĐ- ĐA. KTTC</t>
  </si>
  <si>
    <t>HL-KKT-CĐ- GDTC1</t>
  </si>
  <si>
    <t>HL-KKT-CĐ- HÓA HỌC ĐC</t>
  </si>
  <si>
    <t>HL-KKT-CĐ-  KTTC1</t>
  </si>
  <si>
    <t>HL-KKT-CĐ-  KTTC2</t>
  </si>
  <si>
    <t>HL-KKT-CĐ-  Kết cấu BTC3</t>
  </si>
  <si>
    <t>HL-KKT-CĐ-  KT xây lắp</t>
  </si>
  <si>
    <t>HL-KKT-CĐ-  Kiểm toán</t>
  </si>
  <si>
    <t>HL-KKT-CĐ-  Kinh tế học</t>
  </si>
  <si>
    <t>HL-KKT-CĐ-  NC Tiếp thị</t>
  </si>
  <si>
    <t>HL-KKT-CĐ-  PTBCTC</t>
  </si>
  <si>
    <t>HL-KKT-CĐ-  PT HOAT ĐỘNG TC</t>
  </si>
  <si>
    <t>HL-KKT-CĐ-  PL ĐC</t>
  </si>
  <si>
    <t>HL-KKT-CĐ-  QTRI SX</t>
  </si>
  <si>
    <t>HL-KKT-CĐ-  QTRI TC</t>
  </si>
  <si>
    <t>HL-KKT-CĐ-  QHTT</t>
  </si>
  <si>
    <t>HL-KKT-CĐ- SBLV</t>
  </si>
  <si>
    <t>HL-KKT-CĐ- TIN HOC KT</t>
  </si>
  <si>
    <t>9T</t>
  </si>
  <si>
    <t>6T</t>
  </si>
  <si>
    <t>5T</t>
  </si>
  <si>
    <t>TUẦN 41</t>
  </si>
  <si>
    <t>TUẦN 42</t>
  </si>
  <si>
    <t>2T</t>
  </si>
  <si>
    <t xml:space="preserve">        + Xem lịch thi chính thức hàng tuần tại bản tin khoa Kinh Tế&amp;QLXD ( KHU B).</t>
  </si>
  <si>
    <t>24/3 đến 14/4/2020</t>
  </si>
  <si>
    <t>10/3 đến 19/3/2020</t>
  </si>
  <si>
    <t>17/3 đến 26/3/2020</t>
  </si>
  <si>
    <t>24/3 đến 2/4/2020</t>
  </si>
  <si>
    <t>31/3 đến 9/4/2020</t>
  </si>
  <si>
    <t>T</t>
  </si>
  <si>
    <t>Trần Thị Thiểm</t>
  </si>
  <si>
    <t>CAO ĐẲNG ( Mở vét)</t>
  </si>
  <si>
    <t>TUẦN 43</t>
  </si>
  <si>
    <t>TUẦN 44</t>
  </si>
  <si>
    <t>HỘI TRƯỜNG</t>
  </si>
  <si>
    <t>PHÒNG</t>
  </si>
  <si>
    <t>Căn tin 108</t>
  </si>
  <si>
    <t>Thư viện 107</t>
  </si>
  <si>
    <t>Thư viện 106</t>
  </si>
  <si>
    <t>Thư viện 105</t>
  </si>
  <si>
    <t>Thảo</t>
  </si>
  <si>
    <t>Hương</t>
  </si>
  <si>
    <t>Hà</t>
  </si>
  <si>
    <t>Măng Trần Thu Thủy</t>
  </si>
  <si>
    <t>Bùi Nguyên Tuân</t>
  </si>
  <si>
    <t>Lê Đình Vinh</t>
  </si>
  <si>
    <t>Vũ Thị Phương Thảo</t>
  </si>
  <si>
    <t>Đào Văn Dương</t>
  </si>
  <si>
    <t>Đoàn Văn Hiệp</t>
  </si>
  <si>
    <t>Đặng Thông Tuấn</t>
  </si>
  <si>
    <t>HL-KKT-CĐ-  KT Xây lắp</t>
  </si>
  <si>
    <t>Phạm Ngọc Tân</t>
  </si>
  <si>
    <t>Đặng Ngọc Tân</t>
  </si>
  <si>
    <t>23/3 đến 13/4/2020</t>
  </si>
  <si>
    <t>7/4 đến 28/4/2020</t>
  </si>
  <si>
    <t>24/2 đến 18/3/2020</t>
  </si>
  <si>
    <t>25/2 đến 19/3/2020</t>
  </si>
  <si>
    <t>23/3 đến 8/4/2020</t>
  </si>
  <si>
    <t>24/3 đến 9/4/2020</t>
  </si>
  <si>
    <t>30/3 đến 15/4/2020</t>
  </si>
  <si>
    <t>7/4 đến 16/4/2020</t>
  </si>
  <si>
    <t>6/4 đến 15/4/2020</t>
  </si>
  <si>
    <t>14/4 đến 23/4/2020</t>
  </si>
  <si>
    <t>13/4 đến 22/4/2020</t>
  </si>
  <si>
    <t>9/3 đến 30/3/2020</t>
  </si>
  <si>
    <t>25/2 đến 12/3/2020</t>
  </si>
  <si>
    <t>24/2 đến 11/3/2020</t>
  </si>
  <si>
    <t>Cấp thoát nước</t>
  </si>
  <si>
    <t>HL-KKT-ĐH- CT NUOC</t>
  </si>
  <si>
    <t>UIT23001</t>
  </si>
  <si>
    <t>Lê Đức Thường</t>
  </si>
  <si>
    <t>Nguyễn Thị Trang</t>
  </si>
  <si>
    <t>Đặng Lê Trần Vũ</t>
  </si>
  <si>
    <t>Nguyễn Thị Thu Hiếu</t>
  </si>
  <si>
    <t>Nguyễn Thị Cúc</t>
  </si>
  <si>
    <t>Đào Thị Bích Hồng</t>
  </si>
  <si>
    <t>Lê Đức Tâm</t>
  </si>
  <si>
    <t xml:space="preserve">       BAN GIÁM HIỆU</t>
  </si>
  <si>
    <t xml:space="preserve">                                                                                   Lê Thị Ngọc Thảo</t>
  </si>
  <si>
    <t xml:space="preserve">    PTK, P. TRƯỞNG KHOA</t>
  </si>
  <si>
    <t xml:space="preserve">   Nguyễn Thị Kim Trọng</t>
  </si>
  <si>
    <t>P. QUẢN LÝ ĐÀO TẠO</t>
  </si>
  <si>
    <t>của sinh viên.</t>
  </si>
  <si>
    <t xml:space="preserve"> ' - T(Thi)</t>
  </si>
  <si>
    <t xml:space="preserve">                                                                                                KHOA KINH TẾ &amp; QLXD</t>
  </si>
  <si>
    <t>Phạm Duy Hiếu</t>
  </si>
  <si>
    <t>Nguyễn Hòang Phúc</t>
  </si>
  <si>
    <t xml:space="preserve"> Tuy Hòa, ngày          tháng        năm 2020</t>
  </si>
  <si>
    <t>Nguyễn Bá Toàn</t>
  </si>
  <si>
    <t>Lương Minh Sang</t>
  </si>
  <si>
    <t>- Lưu ý đối với học phần ít sinh viên, số tiền sinh viên đóng không đủ chi trả cho giáo viên theo tiết sẽ chi trả toàn bộ số tiền đã thu</t>
  </si>
  <si>
    <t>TUẦN 45</t>
  </si>
  <si>
    <t>TUẦN 46</t>
  </si>
  <si>
    <t>9/3 đến 24/4/2020</t>
  </si>
  <si>
    <t>10/3 đến 7/4/2020</t>
  </si>
  <si>
    <t>30/3 đến 1/5/2020</t>
  </si>
  <si>
    <t>31/3 đến 2/5/2020</t>
  </si>
  <si>
    <t>6/4 đến 8/5/2020</t>
  </si>
  <si>
    <t>13/4 đến 27/4/2020</t>
  </si>
  <si>
    <t>21/4 đến 12/5/2020</t>
  </si>
  <si>
    <t>23/3 đến 20/4/2020</t>
  </si>
  <si>
    <t>16/3 đến 11/5/2020</t>
  </si>
  <si>
    <t>9/3 đến 15/4/2020</t>
  </si>
  <si>
    <t>10/3 đến 26/3/2020</t>
  </si>
  <si>
    <t>16/3 dến 6/4/2020</t>
  </si>
  <si>
    <t>17/3 đến 27/3/2020</t>
  </si>
  <si>
    <t>KẾ HOẠCH  HỌC CẢI THIỆN KHỐI ĐẠI HOC KỲ 2, NĂM HỌC 2019 - 2020. (ĐIỀU CHỈNH)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</si>
</sst>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##\ ###\ ###"/>
    <numFmt numFmtId="173" formatCode="dd"/>
    <numFmt numFmtId="174" formatCode="dd/mm"/>
    <numFmt numFmtId="175" formatCode="0;[Red]0"/>
    <numFmt numFmtId="176" formatCode="&quot;\&quot;#,##0;[Red]&quot;\&quot;\-#,##0"/>
    <numFmt numFmtId="177" formatCode="&quot;\&quot;#,##0.00;[Red]&quot;\&quot;\-#,##0.00"/>
    <numFmt numFmtId="178" formatCode="\$#,##0\ ;\(\$#,##0\)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_(* #,##0_);_(* \(#,##0\);_(* &quot;-&quot;??_);_(@_)"/>
    <numFmt numFmtId="182" formatCode="0.0"/>
    <numFmt numFmtId="183" formatCode="0.0;[Red]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#,##0\ &quot;Lt&quot;;\-#,##0\ &quot;Lt&quot;"/>
    <numFmt numFmtId="191" formatCode="#,##0\ &quot;Lt&quot;;[Red]\-#,##0\ &quot;Lt&quot;"/>
    <numFmt numFmtId="192" formatCode="#,##0.00\ &quot;Lt&quot;;\-#,##0.00\ &quot;Lt&quot;"/>
    <numFmt numFmtId="193" formatCode="#,##0.00\ &quot;Lt&quot;;[Red]\-#,##0.00\ &quot;Lt&quot;"/>
    <numFmt numFmtId="194" formatCode="_-* #,##0\ &quot;Lt&quot;_-;\-* #,##0\ &quot;Lt&quot;_-;_-* &quot;-&quot;\ &quot;Lt&quot;_-;_-@_-"/>
    <numFmt numFmtId="195" formatCode="_-* #,##0\ _L_t_-;\-* #,##0\ _L_t_-;_-* &quot;-&quot;\ _L_t_-;_-@_-"/>
    <numFmt numFmtId="196" formatCode="_-* #,##0.00\ &quot;Lt&quot;_-;\-* #,##0.00\ &quot;Lt&quot;_-;_-* &quot;-&quot;??\ &quot;Lt&quot;_-;_-@_-"/>
    <numFmt numFmtId="197" formatCode="_-* #,##0.00\ _L_t_-;\-* #,##0.00\ _L_t_-;_-* &quot;-&quot;??\ _L_t_-;_-@_-"/>
    <numFmt numFmtId="198" formatCode="#,##0.000"/>
    <numFmt numFmtId="199" formatCode="_ * #,##0_)_$_ ;_ * \(#,##0\)_$_ ;_ * &quot;-&quot;??_)_$_ ;_ @_ "/>
    <numFmt numFmtId="200" formatCode="#\ ###\ ###\ ###"/>
    <numFmt numFmtId="201" formatCode="#,##0\ \Ñ\o\à\n\g"/>
    <numFmt numFmtId="202" formatCode="#,##0.0"/>
    <numFmt numFmtId="203" formatCode="#,##0.0000"/>
    <numFmt numFmtId="204" formatCode="#,##0.00000"/>
    <numFmt numFmtId="205" formatCode="#,##0.000000"/>
    <numFmt numFmtId="206" formatCode="_(* #,##0.000_);_(* \(#,##0.000\);_(* &quot;-&quot;??_);_(@_)"/>
    <numFmt numFmtId="207" formatCode="_(* #,##0.0_);_(* \(#,##0.0\);_(* &quot;-&quot;??_);_(@_)"/>
    <numFmt numFmtId="208" formatCode="0.000;[Red]0.000"/>
    <numFmt numFmtId="209" formatCode="\(0\)"/>
    <numFmt numFmtId="210" formatCode="\(\2\)"/>
    <numFmt numFmtId="211" formatCode="\-"/>
    <numFmt numFmtId="212" formatCode="0.00;[Red]0.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-409]dddd\,\ mmmm\ dd\,\ yyyy"/>
    <numFmt numFmtId="217" formatCode="[$-1010000]d/m/yy;@"/>
    <numFmt numFmtId="218" formatCode="#,##0.000_);\(#,##0.000\)"/>
    <numFmt numFmtId="219" formatCode="#,##0.000;[Red]#,##0.000"/>
    <numFmt numFmtId="220" formatCode="#,##0;[Red]#,##0"/>
    <numFmt numFmtId="221" formatCode="#,##0.0;[Red]#,##0.0"/>
  </numFmts>
  <fonts count="87">
    <font>
      <sz val="10"/>
      <name val="Arial"/>
      <family val="0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8.5"/>
      <color indexed="36"/>
      <name val="Arial"/>
      <family val="2"/>
    </font>
    <font>
      <sz val="13"/>
      <color indexed="17"/>
      <name val="Times New Roman"/>
      <family val="2"/>
    </font>
    <font>
      <b/>
      <sz val="15"/>
      <color indexed="49"/>
      <name val="Times New Roman"/>
      <family val="2"/>
    </font>
    <font>
      <b/>
      <sz val="13"/>
      <color indexed="49"/>
      <name val="Times New Roman"/>
      <family val="2"/>
    </font>
    <font>
      <b/>
      <sz val="11"/>
      <color indexed="49"/>
      <name val="Times New Roman"/>
      <family val="2"/>
    </font>
    <font>
      <u val="single"/>
      <sz val="8.5"/>
      <color indexed="12"/>
      <name val="Arial"/>
      <family val="2"/>
    </font>
    <font>
      <sz val="13"/>
      <color indexed="54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8"/>
      <name val="Times New Roman"/>
      <family val="2"/>
    </font>
    <font>
      <b/>
      <sz val="18"/>
      <color indexed="49"/>
      <name val="Cambria"/>
      <family val="2"/>
    </font>
    <font>
      <sz val="13"/>
      <color indexed="10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Times New Roman"/>
      <family val="1"/>
    </font>
    <font>
      <sz val="11"/>
      <name val="VNI-Times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sz val="11"/>
      <name val="Tahoma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u val="single"/>
      <sz val="16"/>
      <name val="Times New Roman"/>
      <family val="1"/>
    </font>
    <font>
      <sz val="24"/>
      <name val="Times New Roman"/>
      <family val="1"/>
    </font>
    <font>
      <b/>
      <sz val="24"/>
      <color indexed="36"/>
      <name val="Times New Roman"/>
      <family val="1"/>
    </font>
    <font>
      <b/>
      <sz val="12"/>
      <color indexed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24"/>
      <color indexed="12"/>
      <name val="Times New Roman"/>
      <family val="1"/>
    </font>
    <font>
      <b/>
      <sz val="24"/>
      <name val="Times New Roman"/>
      <family val="1"/>
    </font>
    <font>
      <b/>
      <u val="single"/>
      <sz val="20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12"/>
      <color indexed="8"/>
      <name val="Arial"/>
      <family val="2"/>
    </font>
    <font>
      <sz val="9"/>
      <color indexed="10"/>
      <name val="Times New Roman"/>
      <family val="1"/>
    </font>
    <font>
      <sz val="8"/>
      <color indexed="10"/>
      <name val="Tahoma"/>
      <family val="2"/>
    </font>
    <font>
      <sz val="12"/>
      <color indexed="10"/>
      <name val="Arial"/>
      <family val="2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theme="1"/>
      <name val="Times New Roman"/>
      <family val="1"/>
    </font>
    <font>
      <sz val="12"/>
      <color theme="1"/>
      <name val="Arial"/>
      <family val="2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ahoma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3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</cellStyleXfs>
  <cellXfs count="293"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80">
      <alignment/>
      <protection/>
    </xf>
    <xf numFmtId="0" fontId="0" fillId="18" borderId="0" xfId="80" applyFill="1">
      <alignment/>
      <protection/>
    </xf>
    <xf numFmtId="0" fontId="26" fillId="19" borderId="0" xfId="0" applyFont="1" applyFill="1" applyAlignment="1">
      <alignment/>
    </xf>
    <xf numFmtId="0" fontId="26" fillId="19" borderId="0" xfId="0" applyFont="1" applyFill="1" applyAlignment="1">
      <alignment horizontal="center"/>
    </xf>
    <xf numFmtId="0" fontId="26" fillId="20" borderId="0" xfId="0" applyFont="1" applyFill="1" applyAlignment="1">
      <alignment/>
    </xf>
    <xf numFmtId="0" fontId="20" fillId="0" borderId="0" xfId="0" applyFont="1" applyAlignment="1">
      <alignment/>
    </xf>
    <xf numFmtId="0" fontId="20" fillId="21" borderId="10" xfId="0" applyFont="1" applyFill="1" applyBorder="1" applyAlignment="1">
      <alignment horizontal="center" vertical="center"/>
    </xf>
    <xf numFmtId="1" fontId="30" fillId="21" borderId="10" xfId="0" applyNumberFormat="1" applyFont="1" applyFill="1" applyBorder="1" applyAlignment="1">
      <alignment horizontal="center" vertical="center" wrapText="1"/>
    </xf>
    <xf numFmtId="1" fontId="20" fillId="21" borderId="10" xfId="0" applyNumberFormat="1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left"/>
    </xf>
    <xf numFmtId="0" fontId="20" fillId="21" borderId="0" xfId="0" applyFont="1" applyFill="1" applyAlignment="1">
      <alignment/>
    </xf>
    <xf numFmtId="0" fontId="20" fillId="21" borderId="11" xfId="0" applyFont="1" applyFill="1" applyBorder="1" applyAlignment="1">
      <alignment horizontal="left" vertical="center" wrapText="1"/>
    </xf>
    <xf numFmtId="0" fontId="21" fillId="21" borderId="10" xfId="0" applyNumberFormat="1" applyFont="1" applyFill="1" applyBorder="1" applyAlignment="1" applyProtection="1">
      <alignment horizontal="left" vertical="center" wrapText="1"/>
      <protection/>
    </xf>
    <xf numFmtId="0" fontId="30" fillId="21" borderId="10" xfId="0" applyNumberFormat="1" applyFont="1" applyFill="1" applyBorder="1" applyAlignment="1" applyProtection="1">
      <alignment horizontal="center" vertical="center" wrapText="1"/>
      <protection/>
    </xf>
    <xf numFmtId="0" fontId="32" fillId="21" borderId="10" xfId="0" applyNumberFormat="1" applyFont="1" applyFill="1" applyBorder="1" applyAlignment="1" applyProtection="1">
      <alignment horizontal="center" vertical="center" wrapText="1"/>
      <protection/>
    </xf>
    <xf numFmtId="0" fontId="31" fillId="21" borderId="12" xfId="0" applyNumberFormat="1" applyFont="1" applyFill="1" applyBorder="1" applyAlignment="1" applyProtection="1">
      <alignment horizontal="left" vertical="top" wrapText="1"/>
      <protection locked="0"/>
    </xf>
    <xf numFmtId="0" fontId="70" fillId="21" borderId="11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3" fillId="21" borderId="10" xfId="0" applyFont="1" applyFill="1" applyBorder="1" applyAlignment="1">
      <alignment horizontal="center"/>
    </xf>
    <xf numFmtId="0" fontId="34" fillId="20" borderId="10" xfId="0" applyFont="1" applyFill="1" applyBorder="1" applyAlignment="1">
      <alignment horizontal="center"/>
    </xf>
    <xf numFmtId="0" fontId="36" fillId="20" borderId="0" xfId="0" applyFont="1" applyFill="1" applyAlignment="1">
      <alignment horizontal="center"/>
    </xf>
    <xf numFmtId="0" fontId="37" fillId="20" borderId="0" xfId="0" applyFont="1" applyFill="1" applyAlignment="1">
      <alignment horizontal="center"/>
    </xf>
    <xf numFmtId="0" fontId="37" fillId="21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21" borderId="10" xfId="0" applyFont="1" applyFill="1" applyBorder="1" applyAlignment="1">
      <alignment horizontal="center" vertical="center"/>
    </xf>
    <xf numFmtId="0" fontId="37" fillId="20" borderId="10" xfId="0" applyFont="1" applyFill="1" applyBorder="1" applyAlignment="1">
      <alignment horizontal="center" vertical="center"/>
    </xf>
    <xf numFmtId="0" fontId="38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/>
    </xf>
    <xf numFmtId="0" fontId="37" fillId="20" borderId="11" xfId="0" applyFont="1" applyFill="1" applyBorder="1" applyAlignment="1">
      <alignment horizontal="center" vertical="center" wrapText="1"/>
    </xf>
    <xf numFmtId="0" fontId="37" fillId="20" borderId="11" xfId="0" applyFont="1" applyFill="1" applyBorder="1" applyAlignment="1">
      <alignment horizontal="left" vertical="center" wrapText="1"/>
    </xf>
    <xf numFmtId="0" fontId="71" fillId="20" borderId="10" xfId="0" applyFont="1" applyFill="1" applyBorder="1" applyAlignment="1">
      <alignment horizontal="center" vertical="center"/>
    </xf>
    <xf numFmtId="0" fontId="71" fillId="20" borderId="11" xfId="0" applyFont="1" applyFill="1" applyBorder="1" applyAlignment="1">
      <alignment horizontal="left" vertical="center" wrapText="1"/>
    </xf>
    <xf numFmtId="217" fontId="71" fillId="20" borderId="10" xfId="0" applyNumberFormat="1" applyFont="1" applyFill="1" applyBorder="1" applyAlignment="1">
      <alignment horizontal="center" vertical="center"/>
    </xf>
    <xf numFmtId="0" fontId="71" fillId="20" borderId="0" xfId="0" applyFont="1" applyFill="1" applyAlignment="1">
      <alignment horizontal="center"/>
    </xf>
    <xf numFmtId="217" fontId="71" fillId="21" borderId="10" xfId="0" applyNumberFormat="1" applyFont="1" applyFill="1" applyBorder="1" applyAlignment="1">
      <alignment horizontal="center" vertical="center"/>
    </xf>
    <xf numFmtId="0" fontId="71" fillId="21" borderId="10" xfId="0" applyFont="1" applyFill="1" applyBorder="1" applyAlignment="1">
      <alignment horizontal="center" vertical="center"/>
    </xf>
    <xf numFmtId="0" fontId="71" fillId="21" borderId="0" xfId="0" applyFont="1" applyFill="1" applyAlignment="1">
      <alignment horizontal="center"/>
    </xf>
    <xf numFmtId="0" fontId="37" fillId="21" borderId="11" xfId="0" applyFont="1" applyFill="1" applyBorder="1" applyAlignment="1">
      <alignment horizontal="left" vertical="center" wrapText="1"/>
    </xf>
    <xf numFmtId="0" fontId="37" fillId="21" borderId="11" xfId="0" applyFont="1" applyFill="1" applyBorder="1" applyAlignment="1">
      <alignment horizontal="center" vertical="center" wrapText="1"/>
    </xf>
    <xf numFmtId="0" fontId="35" fillId="20" borderId="0" xfId="0" applyFont="1" applyFill="1" applyBorder="1" applyAlignment="1">
      <alignment horizontal="center"/>
    </xf>
    <xf numFmtId="0" fontId="39" fillId="20" borderId="0" xfId="0" applyFont="1" applyFill="1" applyBorder="1" applyAlignment="1">
      <alignment vertical="center"/>
    </xf>
    <xf numFmtId="0" fontId="36" fillId="20" borderId="0" xfId="0" applyFont="1" applyFill="1" applyBorder="1" applyAlignment="1" quotePrefix="1">
      <alignment vertical="center"/>
    </xf>
    <xf numFmtId="0" fontId="36" fillId="20" borderId="0" xfId="0" applyFont="1" applyFill="1" applyBorder="1" applyAlignment="1">
      <alignment horizontal="left" vertical="center"/>
    </xf>
    <xf numFmtId="0" fontId="36" fillId="20" borderId="0" xfId="0" applyFont="1" applyFill="1" applyBorder="1" applyAlignment="1">
      <alignment vertical="center"/>
    </xf>
    <xf numFmtId="0" fontId="36" fillId="20" borderId="0" xfId="0" applyFont="1" applyFill="1" applyAlignment="1">
      <alignment/>
    </xf>
    <xf numFmtId="0" fontId="36" fillId="20" borderId="0" xfId="0" applyFont="1" applyFill="1" applyAlignment="1">
      <alignment/>
    </xf>
    <xf numFmtId="0" fontId="37" fillId="2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1" fillId="0" borderId="13" xfId="0" applyNumberFormat="1" applyFont="1" applyFill="1" applyBorder="1" applyAlignment="1" applyProtection="1">
      <alignment horizontal="left" vertical="center" wrapText="1"/>
      <protection/>
    </xf>
    <xf numFmtId="217" fontId="42" fillId="0" borderId="10" xfId="0" applyNumberFormat="1" applyFont="1" applyFill="1" applyBorder="1" applyAlignment="1">
      <alignment horizontal="center"/>
    </xf>
    <xf numFmtId="217" fontId="42" fillId="21" borderId="10" xfId="0" applyNumberFormat="1" applyFont="1" applyFill="1" applyBorder="1" applyAlignment="1">
      <alignment horizontal="center"/>
    </xf>
    <xf numFmtId="217" fontId="42" fillId="20" borderId="10" xfId="0" applyNumberFormat="1" applyFont="1" applyFill="1" applyBorder="1" applyAlignment="1">
      <alignment horizontal="center"/>
    </xf>
    <xf numFmtId="217" fontId="20" fillId="0" borderId="0" xfId="0" applyNumberFormat="1" applyFont="1" applyFill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8" fillId="21" borderId="10" xfId="0" applyFont="1" applyFill="1" applyBorder="1" applyAlignment="1">
      <alignment horizontal="center" vertical="center"/>
    </xf>
    <xf numFmtId="0" fontId="21" fillId="21" borderId="11" xfId="0" applyNumberFormat="1" applyFont="1" applyFill="1" applyBorder="1" applyAlignment="1" applyProtection="1">
      <alignment horizontal="left" vertical="center" wrapText="1"/>
      <protection/>
    </xf>
    <xf numFmtId="0" fontId="71" fillId="21" borderId="11" xfId="0" applyFont="1" applyFill="1" applyBorder="1" applyAlignment="1">
      <alignment vertical="center"/>
    </xf>
    <xf numFmtId="0" fontId="71" fillId="21" borderId="11" xfId="0" applyFont="1" applyFill="1" applyBorder="1" applyAlignment="1">
      <alignment horizontal="center" vertical="center"/>
    </xf>
    <xf numFmtId="217" fontId="71" fillId="21" borderId="11" xfId="0" applyNumberFormat="1" applyFont="1" applyFill="1" applyBorder="1" applyAlignment="1">
      <alignment horizontal="center" vertical="center"/>
    </xf>
    <xf numFmtId="0" fontId="71" fillId="21" borderId="11" xfId="0" applyFont="1" applyFill="1" applyBorder="1" applyAlignment="1">
      <alignment horizontal="left" vertical="center" wrapText="1"/>
    </xf>
    <xf numFmtId="0" fontId="72" fillId="0" borderId="10" xfId="0" applyNumberFormat="1" applyFont="1" applyFill="1" applyBorder="1" applyAlignment="1" applyProtection="1">
      <alignment horizontal="left" vertical="center" wrapText="1"/>
      <protection/>
    </xf>
    <xf numFmtId="0" fontId="73" fillId="20" borderId="10" xfId="0" applyFont="1" applyFill="1" applyBorder="1" applyAlignment="1">
      <alignment horizontal="center" vertical="center"/>
    </xf>
    <xf numFmtId="0" fontId="71" fillId="20" borderId="11" xfId="0" applyFont="1" applyFill="1" applyBorder="1" applyAlignment="1">
      <alignment horizontal="center" vertical="center" wrapText="1"/>
    </xf>
    <xf numFmtId="0" fontId="72" fillId="0" borderId="11" xfId="0" applyNumberFormat="1" applyFont="1" applyFill="1" applyBorder="1" applyAlignment="1" applyProtection="1">
      <alignment horizontal="left" vertical="center" wrapText="1"/>
      <protection/>
    </xf>
    <xf numFmtId="0" fontId="74" fillId="20" borderId="10" xfId="0" applyFont="1" applyFill="1" applyBorder="1" applyAlignment="1">
      <alignment horizontal="center" vertical="center"/>
    </xf>
    <xf numFmtId="0" fontId="75" fillId="20" borderId="10" xfId="0" applyFont="1" applyFill="1" applyBorder="1" applyAlignment="1">
      <alignment horizontal="left" vertical="center" wrapText="1"/>
    </xf>
    <xf numFmtId="0" fontId="76" fillId="20" borderId="11" xfId="0" applyFont="1" applyFill="1" applyBorder="1" applyAlignment="1">
      <alignment horizontal="center" vertical="center" wrapText="1"/>
    </xf>
    <xf numFmtId="0" fontId="77" fillId="20" borderId="10" xfId="0" applyNumberFormat="1" applyFont="1" applyFill="1" applyBorder="1" applyAlignment="1" applyProtection="1">
      <alignment horizontal="left" vertical="center" wrapText="1"/>
      <protection/>
    </xf>
    <xf numFmtId="0" fontId="78" fillId="20" borderId="10" xfId="0" applyFont="1" applyFill="1" applyBorder="1" applyAlignment="1">
      <alignment horizontal="center" vertical="center"/>
    </xf>
    <xf numFmtId="0" fontId="78" fillId="20" borderId="10" xfId="0" applyNumberFormat="1" applyFont="1" applyFill="1" applyBorder="1" applyAlignment="1" applyProtection="1">
      <alignment horizontal="center" vertical="center" wrapText="1"/>
      <protection/>
    </xf>
    <xf numFmtId="0" fontId="79" fillId="20" borderId="10" xfId="0" applyNumberFormat="1" applyFont="1" applyFill="1" applyBorder="1" applyAlignment="1" applyProtection="1">
      <alignment horizontal="center" vertical="center" wrapText="1"/>
      <protection/>
    </xf>
    <xf numFmtId="3" fontId="78" fillId="20" borderId="10" xfId="0" applyNumberFormat="1" applyFont="1" applyFill="1" applyBorder="1" applyAlignment="1" applyProtection="1">
      <alignment horizontal="center" vertical="center" wrapText="1"/>
      <protection/>
    </xf>
    <xf numFmtId="1" fontId="78" fillId="20" borderId="10" xfId="0" applyNumberFormat="1" applyFont="1" applyFill="1" applyBorder="1" applyAlignment="1">
      <alignment horizontal="center" vertical="center" wrapText="1"/>
    </xf>
    <xf numFmtId="0" fontId="78" fillId="20" borderId="0" xfId="0" applyFont="1" applyFill="1" applyBorder="1" applyAlignment="1">
      <alignment horizontal="left"/>
    </xf>
    <xf numFmtId="0" fontId="78" fillId="20" borderId="0" xfId="0" applyFont="1" applyFill="1" applyAlignment="1">
      <alignment/>
    </xf>
    <xf numFmtId="1" fontId="80" fillId="20" borderId="10" xfId="0" applyNumberFormat="1" applyFont="1" applyFill="1" applyBorder="1" applyAlignment="1">
      <alignment horizontal="center" vertical="center" textRotation="90" wrapText="1"/>
    </xf>
    <xf numFmtId="0" fontId="76" fillId="20" borderId="10" xfId="0" applyFont="1" applyFill="1" applyBorder="1" applyAlignment="1">
      <alignment horizontal="left" vertical="center" wrapText="1"/>
    </xf>
    <xf numFmtId="0" fontId="81" fillId="20" borderId="10" xfId="0" applyFont="1" applyFill="1" applyBorder="1" applyAlignment="1">
      <alignment horizontal="center" vertical="center"/>
    </xf>
    <xf numFmtId="0" fontId="81" fillId="20" borderId="11" xfId="0" applyFont="1" applyFill="1" applyBorder="1" applyAlignment="1">
      <alignment horizontal="center" vertical="center"/>
    </xf>
    <xf numFmtId="0" fontId="76" fillId="20" borderId="11" xfId="0" applyFont="1" applyFill="1" applyBorder="1" applyAlignment="1">
      <alignment horizontal="center" vertical="center"/>
    </xf>
    <xf numFmtId="0" fontId="76" fillId="20" borderId="10" xfId="0" applyFont="1" applyFill="1" applyBorder="1" applyAlignment="1">
      <alignment horizontal="center" vertical="center"/>
    </xf>
    <xf numFmtId="0" fontId="72" fillId="20" borderId="10" xfId="0" applyNumberFormat="1" applyFont="1" applyFill="1" applyBorder="1" applyAlignment="1" applyProtection="1">
      <alignment horizontal="left" vertical="center" wrapText="1"/>
      <protection/>
    </xf>
    <xf numFmtId="0" fontId="76" fillId="20" borderId="11" xfId="0" applyFont="1" applyFill="1" applyBorder="1" applyAlignment="1">
      <alignment horizontal="left" vertical="center" wrapText="1"/>
    </xf>
    <xf numFmtId="217" fontId="76" fillId="20" borderId="10" xfId="0" applyNumberFormat="1" applyFont="1" applyFill="1" applyBorder="1" applyAlignment="1">
      <alignment horizontal="center" vertical="center"/>
    </xf>
    <xf numFmtId="0" fontId="76" fillId="21" borderId="11" xfId="0" applyFont="1" applyFill="1" applyBorder="1" applyAlignment="1">
      <alignment horizontal="center" vertical="center" wrapText="1"/>
    </xf>
    <xf numFmtId="0" fontId="76" fillId="20" borderId="0" xfId="0" applyFont="1" applyFill="1" applyAlignment="1">
      <alignment horizontal="center"/>
    </xf>
    <xf numFmtId="217" fontId="76" fillId="20" borderId="11" xfId="0" applyNumberFormat="1" applyFont="1" applyFill="1" applyBorder="1" applyAlignment="1">
      <alignment horizontal="center" vertical="center"/>
    </xf>
    <xf numFmtId="0" fontId="76" fillId="20" borderId="11" xfId="0" applyFont="1" applyFill="1" applyBorder="1" applyAlignment="1">
      <alignment vertical="center"/>
    </xf>
    <xf numFmtId="217" fontId="76" fillId="21" borderId="11" xfId="0" applyNumberFormat="1" applyFont="1" applyFill="1" applyBorder="1" applyAlignment="1">
      <alignment horizontal="center" vertical="center"/>
    </xf>
    <xf numFmtId="0" fontId="76" fillId="20" borderId="10" xfId="0" applyFont="1" applyFill="1" applyBorder="1" applyAlignment="1">
      <alignment vertical="center"/>
    </xf>
    <xf numFmtId="0" fontId="76" fillId="20" borderId="10" xfId="0" applyFont="1" applyFill="1" applyBorder="1" applyAlignment="1">
      <alignment horizontal="center" vertical="center" wrapText="1"/>
    </xf>
    <xf numFmtId="0" fontId="76" fillId="21" borderId="10" xfId="0" applyFont="1" applyFill="1" applyBorder="1" applyAlignment="1">
      <alignment horizontal="center" vertical="center"/>
    </xf>
    <xf numFmtId="217" fontId="76" fillId="21" borderId="10" xfId="0" applyNumberFormat="1" applyFont="1" applyFill="1" applyBorder="1" applyAlignment="1">
      <alignment horizontal="center" vertical="center"/>
    </xf>
    <xf numFmtId="0" fontId="76" fillId="20" borderId="10" xfId="0" applyFont="1" applyFill="1" applyBorder="1" applyAlignment="1">
      <alignment horizontal="center"/>
    </xf>
    <xf numFmtId="0" fontId="20" fillId="20" borderId="0" xfId="0" applyFont="1" applyFill="1" applyAlignment="1">
      <alignment horizontal="center"/>
    </xf>
    <xf numFmtId="0" fontId="20" fillId="21" borderId="0" xfId="0" applyFont="1" applyFill="1" applyAlignment="1">
      <alignment horizontal="center"/>
    </xf>
    <xf numFmtId="0" fontId="76" fillId="21" borderId="10" xfId="0" applyFont="1" applyFill="1" applyBorder="1" applyAlignment="1">
      <alignment horizontal="center" vertical="center" wrapText="1"/>
    </xf>
    <xf numFmtId="0" fontId="76" fillId="21" borderId="10" xfId="0" applyFont="1" applyFill="1" applyBorder="1" applyAlignment="1">
      <alignment horizontal="left" vertical="center" wrapText="1"/>
    </xf>
    <xf numFmtId="0" fontId="72" fillId="0" borderId="14" xfId="0" applyNumberFormat="1" applyFont="1" applyFill="1" applyBorder="1" applyAlignment="1" applyProtection="1">
      <alignment horizontal="left" vertical="center" wrapText="1"/>
      <protection/>
    </xf>
    <xf numFmtId="0" fontId="76" fillId="20" borderId="14" xfId="0" applyFont="1" applyFill="1" applyBorder="1" applyAlignment="1">
      <alignment horizontal="center" vertical="center"/>
    </xf>
    <xf numFmtId="0" fontId="43" fillId="19" borderId="0" xfId="0" applyFont="1" applyFill="1" applyBorder="1" applyAlignment="1">
      <alignment horizontal="center" vertical="center" wrapText="1"/>
    </xf>
    <xf numFmtId="0" fontId="44" fillId="19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0" fillId="19" borderId="0" xfId="0" applyFont="1" applyFill="1" applyAlignment="1">
      <alignment/>
    </xf>
    <xf numFmtId="173" fontId="21" fillId="0" borderId="15" xfId="0" applyNumberFormat="1" applyFont="1" applyFill="1" applyBorder="1" applyAlignment="1">
      <alignment horizontal="center" vertical="center" textRotation="90"/>
    </xf>
    <xf numFmtId="173" fontId="21" fillId="20" borderId="15" xfId="0" applyNumberFormat="1" applyFont="1" applyFill="1" applyBorder="1" applyAlignment="1">
      <alignment horizontal="center" vertical="center" textRotation="90"/>
    </xf>
    <xf numFmtId="173" fontId="21" fillId="19" borderId="14" xfId="0" applyNumberFormat="1" applyFont="1" applyFill="1" applyBorder="1" applyAlignment="1">
      <alignment horizontal="center" vertical="center" textRotation="90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19" borderId="10" xfId="0" applyNumberFormat="1" applyFont="1" applyFill="1" applyBorder="1" applyAlignment="1">
      <alignment horizontal="center" vertical="center" wrapText="1"/>
    </xf>
    <xf numFmtId="0" fontId="21" fillId="20" borderId="0" xfId="0" applyFont="1" applyFill="1" applyBorder="1" applyAlignment="1">
      <alignment horizontal="center" vertical="center"/>
    </xf>
    <xf numFmtId="0" fontId="47" fillId="20" borderId="0" xfId="0" applyFont="1" applyFill="1" applyBorder="1" applyAlignment="1">
      <alignment vertical="center"/>
    </xf>
    <xf numFmtId="0" fontId="21" fillId="20" borderId="0" xfId="0" applyFont="1" applyFill="1" applyBorder="1" applyAlignment="1">
      <alignment horizontal="left" vertical="center"/>
    </xf>
    <xf numFmtId="172" fontId="21" fillId="20" borderId="0" xfId="0" applyNumberFormat="1" applyFont="1" applyFill="1" applyBorder="1" applyAlignment="1">
      <alignment horizontal="center" vertical="center"/>
    </xf>
    <xf numFmtId="0" fontId="45" fillId="20" borderId="0" xfId="0" applyFont="1" applyFill="1" applyAlignment="1">
      <alignment/>
    </xf>
    <xf numFmtId="0" fontId="21" fillId="20" borderId="0" xfId="0" applyFont="1" applyFill="1" applyBorder="1" applyAlignment="1">
      <alignment vertical="center"/>
    </xf>
    <xf numFmtId="0" fontId="21" fillId="20" borderId="0" xfId="0" applyFont="1" applyFill="1" applyAlignment="1">
      <alignment/>
    </xf>
    <xf numFmtId="0" fontId="21" fillId="20" borderId="0" xfId="0" applyFont="1" applyFill="1" applyAlignment="1">
      <alignment/>
    </xf>
    <xf numFmtId="0" fontId="20" fillId="20" borderId="0" xfId="0" applyFont="1" applyFill="1" applyAlignment="1">
      <alignment/>
    </xf>
    <xf numFmtId="0" fontId="48" fillId="20" borderId="0" xfId="0" applyFont="1" applyFill="1" applyBorder="1" applyAlignment="1">
      <alignment/>
    </xf>
    <xf numFmtId="0" fontId="48" fillId="20" borderId="0" xfId="0" applyFont="1" applyFill="1" applyAlignment="1">
      <alignment/>
    </xf>
    <xf numFmtId="0" fontId="28" fillId="20" borderId="0" xfId="0" applyFont="1" applyFill="1" applyBorder="1" applyAlignment="1">
      <alignment horizontal="center"/>
    </xf>
    <xf numFmtId="0" fontId="21" fillId="20" borderId="0" xfId="0" applyFont="1" applyFill="1" applyBorder="1" applyAlignment="1">
      <alignment/>
    </xf>
    <xf numFmtId="0" fontId="20" fillId="20" borderId="0" xfId="0" applyFont="1" applyFill="1" applyAlignment="1">
      <alignment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3" fontId="76" fillId="2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>
      <alignment horizontal="left" vertical="center"/>
    </xf>
    <xf numFmtId="0" fontId="71" fillId="20" borderId="11" xfId="0" applyFont="1" applyFill="1" applyBorder="1" applyAlignment="1">
      <alignment horizontal="center" vertical="center"/>
    </xf>
    <xf numFmtId="0" fontId="76" fillId="21" borderId="11" xfId="0" applyFont="1" applyFill="1" applyBorder="1" applyAlignment="1">
      <alignment horizontal="center" vertical="center"/>
    </xf>
    <xf numFmtId="0" fontId="76" fillId="20" borderId="10" xfId="0" applyFont="1" applyFill="1" applyBorder="1" applyAlignment="1">
      <alignment horizontal="left" vertical="center" wrapText="1"/>
    </xf>
    <xf numFmtId="0" fontId="70" fillId="20" borderId="11" xfId="0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/>
    </xf>
    <xf numFmtId="0" fontId="78" fillId="20" borderId="16" xfId="0" applyFont="1" applyFill="1" applyBorder="1" applyAlignment="1">
      <alignment horizontal="center" vertical="center"/>
    </xf>
    <xf numFmtId="0" fontId="49" fillId="21" borderId="12" xfId="61" applyNumberFormat="1" applyFont="1" applyFill="1" applyBorder="1" applyAlignment="1" applyProtection="1">
      <alignment horizontal="center" vertical="top" wrapText="1"/>
      <protection/>
    </xf>
    <xf numFmtId="0" fontId="49" fillId="20" borderId="12" xfId="61" applyNumberFormat="1" applyFont="1" applyFill="1" applyBorder="1" applyAlignment="1" applyProtection="1">
      <alignment horizontal="left" vertical="top" wrapText="1"/>
      <protection/>
    </xf>
    <xf numFmtId="0" fontId="49" fillId="20" borderId="12" xfId="61" applyNumberFormat="1" applyFont="1" applyFill="1" applyBorder="1" applyAlignment="1" applyProtection="1">
      <alignment horizontal="center" vertical="top" wrapText="1"/>
      <protection/>
    </xf>
    <xf numFmtId="0" fontId="20" fillId="21" borderId="0" xfId="0" applyFont="1" applyFill="1" applyBorder="1" applyAlignment="1">
      <alignment horizontal="center" vertical="center"/>
    </xf>
    <xf numFmtId="172" fontId="21" fillId="20" borderId="11" xfId="0" applyNumberFormat="1" applyFont="1" applyFill="1" applyBorder="1" applyAlignment="1">
      <alignment horizontal="center" vertical="center" wrapText="1"/>
    </xf>
    <xf numFmtId="172" fontId="21" fillId="20" borderId="15" xfId="0" applyNumberFormat="1" applyFont="1" applyFill="1" applyBorder="1" applyAlignment="1">
      <alignment horizontal="center" vertical="center" wrapText="1"/>
    </xf>
    <xf numFmtId="172" fontId="21" fillId="20" borderId="14" xfId="0" applyNumberFormat="1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left" vertical="center"/>
    </xf>
    <xf numFmtId="0" fontId="30" fillId="20" borderId="10" xfId="0" applyNumberFormat="1" applyFont="1" applyFill="1" applyBorder="1" applyAlignment="1" applyProtection="1">
      <alignment horizontal="center" vertical="center" wrapText="1"/>
      <protection/>
    </xf>
    <xf numFmtId="0" fontId="76" fillId="20" borderId="0" xfId="0" applyFont="1" applyFill="1" applyBorder="1" applyAlignment="1">
      <alignment horizontal="center"/>
    </xf>
    <xf numFmtId="0" fontId="82" fillId="20" borderId="10" xfId="0" applyNumberFormat="1" applyFont="1" applyFill="1" applyBorder="1" applyAlignment="1" applyProtection="1">
      <alignment horizontal="center" vertical="center" wrapText="1"/>
      <protection/>
    </xf>
    <xf numFmtId="217" fontId="71" fillId="20" borderId="11" xfId="0" applyNumberFormat="1" applyFont="1" applyFill="1" applyBorder="1" applyAlignment="1">
      <alignment horizontal="center" vertical="center"/>
    </xf>
    <xf numFmtId="0" fontId="72" fillId="20" borderId="11" xfId="0" applyNumberFormat="1" applyFont="1" applyFill="1" applyBorder="1" applyAlignment="1" applyProtection="1">
      <alignment horizontal="left" vertical="center" wrapText="1"/>
      <protection/>
    </xf>
    <xf numFmtId="0" fontId="42" fillId="20" borderId="19" xfId="0" applyFont="1" applyFill="1" applyBorder="1" applyAlignment="1">
      <alignment vertical="center" wrapText="1"/>
    </xf>
    <xf numFmtId="0" fontId="76" fillId="20" borderId="11" xfId="0" applyFont="1" applyFill="1" applyBorder="1" applyAlignment="1">
      <alignment horizontal="center"/>
    </xf>
    <xf numFmtId="0" fontId="76" fillId="21" borderId="11" xfId="0" applyFont="1" applyFill="1" applyBorder="1" applyAlignment="1">
      <alignment horizontal="left" vertical="center" wrapText="1"/>
    </xf>
    <xf numFmtId="0" fontId="20" fillId="20" borderId="0" xfId="0" applyFont="1" applyFill="1" applyAlignment="1">
      <alignment horizontal="center"/>
    </xf>
    <xf numFmtId="0" fontId="21" fillId="20" borderId="0" xfId="0" applyFont="1" applyFill="1" applyAlignment="1">
      <alignment horizontal="center"/>
    </xf>
    <xf numFmtId="0" fontId="21" fillId="20" borderId="0" xfId="0" applyFont="1" applyFill="1" applyAlignment="1">
      <alignment horizontal="left"/>
    </xf>
    <xf numFmtId="0" fontId="21" fillId="20" borderId="0" xfId="0" applyFont="1" applyFill="1" applyBorder="1" applyAlignment="1">
      <alignment horizontal="center"/>
    </xf>
    <xf numFmtId="0" fontId="76" fillId="20" borderId="10" xfId="0" applyNumberFormat="1" applyFont="1" applyFill="1" applyBorder="1" applyAlignment="1" applyProtection="1">
      <alignment horizontal="left" vertical="center" wrapText="1"/>
      <protection/>
    </xf>
    <xf numFmtId="0" fontId="52" fillId="20" borderId="0" xfId="0" applyFont="1" applyFill="1" applyBorder="1" applyAlignment="1">
      <alignment/>
    </xf>
    <xf numFmtId="0" fontId="53" fillId="20" borderId="0" xfId="0" applyFont="1" applyFill="1" applyAlignment="1">
      <alignment horizontal="center"/>
    </xf>
    <xf numFmtId="0" fontId="40" fillId="20" borderId="0" xfId="0" applyFont="1" applyFill="1" applyAlignment="1">
      <alignment horizontal="center"/>
    </xf>
    <xf numFmtId="0" fontId="37" fillId="20" borderId="11" xfId="0" applyFont="1" applyFill="1" applyBorder="1" applyAlignment="1">
      <alignment horizontal="center" vertical="center"/>
    </xf>
    <xf numFmtId="0" fontId="76" fillId="21" borderId="10" xfId="0" applyFont="1" applyFill="1" applyBorder="1" applyAlignment="1">
      <alignment horizontal="center"/>
    </xf>
    <xf numFmtId="0" fontId="70" fillId="21" borderId="11" xfId="0" applyFont="1" applyFill="1" applyBorder="1" applyAlignment="1">
      <alignment horizontal="center" vertical="center" wrapText="1"/>
    </xf>
    <xf numFmtId="0" fontId="76" fillId="21" borderId="11" xfId="0" applyFont="1" applyFill="1" applyBorder="1" applyAlignment="1">
      <alignment horizontal="center"/>
    </xf>
    <xf numFmtId="0" fontId="83" fillId="20" borderId="10" xfId="0" applyFont="1" applyFill="1" applyBorder="1" applyAlignment="1">
      <alignment horizontal="center" vertical="center"/>
    </xf>
    <xf numFmtId="0" fontId="21" fillId="20" borderId="0" xfId="0" applyFont="1" applyFill="1" applyAlignment="1" quotePrefix="1">
      <alignment/>
    </xf>
    <xf numFmtId="0" fontId="35" fillId="0" borderId="11" xfId="0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 horizontal="left" vertical="center" wrapText="1"/>
      <protection/>
    </xf>
    <xf numFmtId="0" fontId="76" fillId="20" borderId="20" xfId="0" applyFont="1" applyFill="1" applyBorder="1" applyAlignment="1">
      <alignment vertical="center" wrapText="1"/>
    </xf>
    <xf numFmtId="0" fontId="36" fillId="20" borderId="10" xfId="0" applyFont="1" applyFill="1" applyBorder="1" applyAlignment="1">
      <alignment horizontal="center"/>
    </xf>
    <xf numFmtId="0" fontId="70" fillId="20" borderId="10" xfId="0" applyFont="1" applyFill="1" applyBorder="1" applyAlignment="1">
      <alignment horizontal="left" vertical="center" wrapText="1"/>
    </xf>
    <xf numFmtId="0" fontId="53" fillId="20" borderId="0" xfId="0" applyFont="1" applyFill="1" applyAlignment="1">
      <alignment horizontal="center"/>
    </xf>
    <xf numFmtId="0" fontId="79" fillId="20" borderId="10" xfId="0" applyNumberFormat="1" applyFont="1" applyFill="1" applyBorder="1" applyAlignment="1" applyProtection="1">
      <alignment horizontal="left" vertical="center" wrapText="1"/>
      <protection/>
    </xf>
    <xf numFmtId="0" fontId="84" fillId="21" borderId="12" xfId="61" applyNumberFormat="1" applyFont="1" applyFill="1" applyBorder="1" applyAlignment="1" applyProtection="1">
      <alignment horizontal="center" vertical="top" wrapText="1"/>
      <protection/>
    </xf>
    <xf numFmtId="3" fontId="83" fillId="20" borderId="10" xfId="0" applyNumberFormat="1" applyFont="1" applyFill="1" applyBorder="1" applyAlignment="1" applyProtection="1">
      <alignment horizontal="center" vertical="center" wrapText="1"/>
      <protection/>
    </xf>
    <xf numFmtId="3" fontId="70" fillId="20" borderId="10" xfId="0" applyNumberFormat="1" applyFont="1" applyFill="1" applyBorder="1" applyAlignment="1" applyProtection="1">
      <alignment horizontal="center" vertical="center" wrapText="1"/>
      <protection/>
    </xf>
    <xf numFmtId="1" fontId="83" fillId="20" borderId="10" xfId="0" applyNumberFormat="1" applyFont="1" applyFill="1" applyBorder="1" applyAlignment="1">
      <alignment horizontal="center" vertical="center" wrapText="1"/>
    </xf>
    <xf numFmtId="0" fontId="83" fillId="20" borderId="10" xfId="0" applyNumberFormat="1" applyFont="1" applyFill="1" applyBorder="1" applyAlignment="1" applyProtection="1">
      <alignment horizontal="center" vertical="center" wrapText="1"/>
      <protection/>
    </xf>
    <xf numFmtId="0" fontId="83" fillId="20" borderId="0" xfId="0" applyFont="1" applyFill="1" applyBorder="1" applyAlignment="1">
      <alignment horizontal="left"/>
    </xf>
    <xf numFmtId="0" fontId="83" fillId="20" borderId="0" xfId="0" applyFont="1" applyFill="1" applyAlignment="1">
      <alignment/>
    </xf>
    <xf numFmtId="0" fontId="85" fillId="20" borderId="10" xfId="0" applyFont="1" applyFill="1" applyBorder="1" applyAlignment="1">
      <alignment horizontal="center" vertical="center"/>
    </xf>
    <xf numFmtId="0" fontId="82" fillId="20" borderId="10" xfId="0" applyNumberFormat="1" applyFont="1" applyFill="1" applyBorder="1" applyAlignment="1" applyProtection="1">
      <alignment horizontal="left" vertical="center" wrapText="1"/>
      <protection/>
    </xf>
    <xf numFmtId="0" fontId="70" fillId="20" borderId="10" xfId="0" applyFont="1" applyFill="1" applyBorder="1" applyAlignment="1">
      <alignment horizontal="center" vertical="center"/>
    </xf>
    <xf numFmtId="0" fontId="70" fillId="20" borderId="10" xfId="0" applyFont="1" applyFill="1" applyBorder="1" applyAlignment="1">
      <alignment horizontal="center" vertical="center" wrapText="1"/>
    </xf>
    <xf numFmtId="217" fontId="70" fillId="21" borderId="10" xfId="0" applyNumberFormat="1" applyFont="1" applyFill="1" applyBorder="1" applyAlignment="1">
      <alignment horizontal="center" vertical="center"/>
    </xf>
    <xf numFmtId="0" fontId="70" fillId="21" borderId="10" xfId="0" applyFont="1" applyFill="1" applyBorder="1" applyAlignment="1">
      <alignment horizontal="center" vertical="center" wrapText="1"/>
    </xf>
    <xf numFmtId="0" fontId="70" fillId="21" borderId="10" xfId="0" applyFont="1" applyFill="1" applyBorder="1" applyAlignment="1">
      <alignment horizontal="center" vertical="center"/>
    </xf>
    <xf numFmtId="0" fontId="70" fillId="20" borderId="1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45" fillId="20" borderId="0" xfId="0" applyFont="1" applyFill="1" applyAlignment="1">
      <alignment horizontal="center"/>
    </xf>
    <xf numFmtId="0" fontId="21" fillId="20" borderId="0" xfId="0" applyFont="1" applyFill="1" applyBorder="1" applyAlignment="1" quotePrefix="1">
      <alignment horizontal="center" vertical="center"/>
    </xf>
    <xf numFmtId="0" fontId="48" fillId="20" borderId="0" xfId="0" applyFont="1" applyFill="1" applyBorder="1" applyAlignment="1">
      <alignment horizontal="center"/>
    </xf>
    <xf numFmtId="0" fontId="26" fillId="2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49" fillId="20" borderId="21" xfId="61" applyNumberFormat="1" applyFont="1" applyFill="1" applyBorder="1" applyAlignment="1" applyProtection="1">
      <alignment horizontal="center" vertical="top" wrapText="1"/>
      <protection/>
    </xf>
    <xf numFmtId="0" fontId="30" fillId="2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49" fillId="20" borderId="0" xfId="61" applyNumberFormat="1" applyFont="1" applyFill="1" applyBorder="1" applyAlignment="1" applyProtection="1">
      <alignment horizontal="center" vertical="top" wrapText="1"/>
      <protection/>
    </xf>
    <xf numFmtId="0" fontId="21" fillId="20" borderId="0" xfId="0" applyFont="1" applyFill="1" applyBorder="1" applyAlignment="1" quotePrefix="1">
      <alignment vertical="center"/>
    </xf>
    <xf numFmtId="0" fontId="84" fillId="20" borderId="12" xfId="61" applyNumberFormat="1" applyFont="1" applyFill="1" applyBorder="1" applyAlignment="1" applyProtection="1">
      <alignment horizontal="center" vertical="top" wrapText="1"/>
      <protection/>
    </xf>
    <xf numFmtId="0" fontId="84" fillId="20" borderId="12" xfId="61" applyNumberFormat="1" applyFont="1" applyFill="1" applyBorder="1" applyAlignment="1" applyProtection="1">
      <alignment horizontal="left" vertical="top" wrapText="1"/>
      <protection/>
    </xf>
    <xf numFmtId="0" fontId="78" fillId="21" borderId="10" xfId="0" applyNumberFormat="1" applyFont="1" applyFill="1" applyBorder="1" applyAlignment="1" applyProtection="1">
      <alignment horizontal="center" vertical="center" wrapText="1"/>
      <protection/>
    </xf>
    <xf numFmtId="16" fontId="78" fillId="21" borderId="10" xfId="0" applyNumberFormat="1" applyFont="1" applyFill="1" applyBorder="1" applyAlignment="1" applyProtection="1">
      <alignment horizontal="center" vertical="center" wrapText="1"/>
      <protection/>
    </xf>
    <xf numFmtId="0" fontId="83" fillId="21" borderId="10" xfId="0" applyNumberFormat="1" applyFont="1" applyFill="1" applyBorder="1" applyAlignment="1" applyProtection="1">
      <alignment horizontal="center" vertical="center" wrapText="1"/>
      <protection/>
    </xf>
    <xf numFmtId="0" fontId="19" fillId="21" borderId="18" xfId="0" applyFont="1" applyFill="1" applyBorder="1" applyAlignment="1">
      <alignment horizontal="left" vertical="center"/>
    </xf>
    <xf numFmtId="0" fontId="26" fillId="20" borderId="10" xfId="0" applyFont="1" applyFill="1" applyBorder="1" applyAlignment="1">
      <alignment horizontal="center"/>
    </xf>
    <xf numFmtId="0" fontId="70" fillId="20" borderId="11" xfId="0" applyFont="1" applyFill="1" applyBorder="1" applyAlignment="1">
      <alignment horizontal="center" vertical="center"/>
    </xf>
    <xf numFmtId="0" fontId="70" fillId="20" borderId="11" xfId="0" applyFont="1" applyFill="1" applyBorder="1" applyAlignment="1">
      <alignment horizontal="left" vertical="center" wrapText="1"/>
    </xf>
    <xf numFmtId="217" fontId="70" fillId="21" borderId="11" xfId="0" applyNumberFormat="1" applyFont="1" applyFill="1" applyBorder="1" applyAlignment="1">
      <alignment horizontal="center" vertical="center"/>
    </xf>
    <xf numFmtId="0" fontId="70" fillId="20" borderId="0" xfId="0" applyFont="1" applyFill="1" applyAlignment="1">
      <alignment horizontal="center"/>
    </xf>
    <xf numFmtId="0" fontId="81" fillId="20" borderId="14" xfId="0" applyFont="1" applyFill="1" applyBorder="1" applyAlignment="1">
      <alignment horizontal="center" vertical="center"/>
    </xf>
    <xf numFmtId="0" fontId="76" fillId="20" borderId="14" xfId="0" applyFont="1" applyFill="1" applyBorder="1" applyAlignment="1">
      <alignment horizontal="left" vertical="center" wrapText="1"/>
    </xf>
    <xf numFmtId="0" fontId="72" fillId="20" borderId="14" xfId="0" applyNumberFormat="1" applyFont="1" applyFill="1" applyBorder="1" applyAlignment="1" applyProtection="1">
      <alignment horizontal="left" vertical="center" wrapText="1"/>
      <protection/>
    </xf>
    <xf numFmtId="0" fontId="76" fillId="20" borderId="15" xfId="0" applyFont="1" applyFill="1" applyBorder="1" applyAlignment="1">
      <alignment horizontal="center" vertical="center"/>
    </xf>
    <xf numFmtId="0" fontId="76" fillId="20" borderId="15" xfId="0" applyFont="1" applyFill="1" applyBorder="1" applyAlignment="1">
      <alignment horizontal="left" vertical="center" wrapText="1"/>
    </xf>
    <xf numFmtId="0" fontId="76" fillId="20" borderId="15" xfId="0" applyFont="1" applyFill="1" applyBorder="1" applyAlignment="1">
      <alignment horizontal="center" vertical="center" wrapText="1"/>
    </xf>
    <xf numFmtId="217" fontId="76" fillId="21" borderId="15" xfId="0" applyNumberFormat="1" applyFont="1" applyFill="1" applyBorder="1" applyAlignment="1">
      <alignment horizontal="center" vertical="center"/>
    </xf>
    <xf numFmtId="0" fontId="76" fillId="21" borderId="15" xfId="0" applyFont="1" applyFill="1" applyBorder="1" applyAlignment="1">
      <alignment horizontal="center" vertical="center" wrapText="1"/>
    </xf>
    <xf numFmtId="217" fontId="76" fillId="20" borderId="14" xfId="0" applyNumberFormat="1" applyFont="1" applyFill="1" applyBorder="1" applyAlignment="1">
      <alignment horizontal="center" vertical="center"/>
    </xf>
    <xf numFmtId="0" fontId="76" fillId="21" borderId="15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left" vertical="center"/>
    </xf>
    <xf numFmtId="0" fontId="83" fillId="20" borderId="10" xfId="0" applyFont="1" applyFill="1" applyBorder="1" applyAlignment="1">
      <alignment/>
    </xf>
    <xf numFmtId="0" fontId="85" fillId="20" borderId="11" xfId="0" applyFont="1" applyFill="1" applyBorder="1" applyAlignment="1">
      <alignment horizontal="center" vertical="center"/>
    </xf>
    <xf numFmtId="0" fontId="82" fillId="20" borderId="11" xfId="0" applyNumberFormat="1" applyFont="1" applyFill="1" applyBorder="1" applyAlignment="1" applyProtection="1">
      <alignment horizontal="left" vertical="center" wrapText="1"/>
      <protection/>
    </xf>
    <xf numFmtId="0" fontId="70" fillId="20" borderId="11" xfId="0" applyFont="1" applyFill="1" applyBorder="1" applyAlignment="1">
      <alignment horizontal="center"/>
    </xf>
    <xf numFmtId="0" fontId="81" fillId="20" borderId="15" xfId="0" applyFont="1" applyFill="1" applyBorder="1" applyAlignment="1">
      <alignment horizontal="center" vertical="center"/>
    </xf>
    <xf numFmtId="0" fontId="72" fillId="20" borderId="15" xfId="0" applyNumberFormat="1" applyFont="1" applyFill="1" applyBorder="1" applyAlignment="1" applyProtection="1">
      <alignment horizontal="left" vertical="center" wrapText="1"/>
      <protection/>
    </xf>
    <xf numFmtId="0" fontId="76" fillId="20" borderId="15" xfId="0" applyFont="1" applyFill="1" applyBorder="1" applyAlignment="1">
      <alignment vertical="center"/>
    </xf>
    <xf numFmtId="217" fontId="76" fillId="20" borderId="15" xfId="0" applyNumberFormat="1" applyFont="1" applyFill="1" applyBorder="1" applyAlignment="1">
      <alignment horizontal="center" vertical="center"/>
    </xf>
    <xf numFmtId="0" fontId="53" fillId="21" borderId="0" xfId="0" applyFont="1" applyFill="1" applyAlignment="1">
      <alignment horizontal="center"/>
    </xf>
    <xf numFmtId="0" fontId="40" fillId="21" borderId="0" xfId="0" applyFont="1" applyFill="1" applyAlignment="1">
      <alignment horizontal="center"/>
    </xf>
    <xf numFmtId="0" fontId="34" fillId="21" borderId="10" xfId="0" applyFont="1" applyFill="1" applyBorder="1" applyAlignment="1">
      <alignment horizontal="center"/>
    </xf>
    <xf numFmtId="0" fontId="76" fillId="21" borderId="15" xfId="0" applyFont="1" applyFill="1" applyBorder="1" applyAlignment="1">
      <alignment horizontal="left" vertical="center" wrapText="1"/>
    </xf>
    <xf numFmtId="0" fontId="70" fillId="21" borderId="11" xfId="0" applyFont="1" applyFill="1" applyBorder="1" applyAlignment="1">
      <alignment horizontal="center"/>
    </xf>
    <xf numFmtId="0" fontId="70" fillId="21" borderId="10" xfId="0" applyFont="1" applyFill="1" applyBorder="1" applyAlignment="1">
      <alignment horizontal="left" vertical="center" wrapText="1"/>
    </xf>
    <xf numFmtId="0" fontId="21" fillId="20" borderId="0" xfId="0" applyFont="1" applyFill="1" applyBorder="1" applyAlignment="1">
      <alignment horizontal="center"/>
    </xf>
    <xf numFmtId="0" fontId="54" fillId="19" borderId="0" xfId="0" applyFont="1" applyFill="1" applyAlignment="1">
      <alignment horizontal="center" wrapText="1"/>
    </xf>
    <xf numFmtId="0" fontId="43" fillId="19" borderId="1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72" fontId="32" fillId="0" borderId="11" xfId="0" applyNumberFormat="1" applyFont="1" applyFill="1" applyBorder="1" applyAlignment="1">
      <alignment horizontal="center" vertical="center" wrapText="1"/>
    </xf>
    <xf numFmtId="172" fontId="32" fillId="0" borderId="15" xfId="0" applyNumberFormat="1" applyFont="1" applyFill="1" applyBorder="1" applyAlignment="1">
      <alignment horizontal="center" vertical="center" wrapText="1"/>
    </xf>
    <xf numFmtId="172" fontId="32" fillId="0" borderId="14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5" fillId="19" borderId="10" xfId="0" applyFont="1" applyFill="1" applyBorder="1" applyAlignment="1">
      <alignment horizontal="center" vertical="center" wrapText="1"/>
    </xf>
    <xf numFmtId="0" fontId="45" fillId="19" borderId="16" xfId="0" applyFont="1" applyFill="1" applyBorder="1" applyAlignment="1">
      <alignment horizontal="center" vertical="center" wrapText="1"/>
    </xf>
    <xf numFmtId="0" fontId="45" fillId="19" borderId="17" xfId="0" applyFont="1" applyFill="1" applyBorder="1" applyAlignment="1">
      <alignment horizontal="center" vertical="center" wrapText="1"/>
    </xf>
    <xf numFmtId="0" fontId="45" fillId="19" borderId="18" xfId="0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172" fontId="21" fillId="0" borderId="15" xfId="0" applyNumberFormat="1" applyFont="1" applyFill="1" applyBorder="1" applyAlignment="1">
      <alignment horizontal="center" vertical="center" wrapText="1"/>
    </xf>
    <xf numFmtId="172" fontId="21" fillId="0" borderId="14" xfId="0" applyNumberFormat="1" applyFont="1" applyFill="1" applyBorder="1" applyAlignment="1">
      <alignment horizontal="center" vertical="center" wrapText="1"/>
    </xf>
    <xf numFmtId="172" fontId="21" fillId="0" borderId="16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72" fontId="21" fillId="0" borderId="18" xfId="0" applyNumberFormat="1" applyFont="1" applyFill="1" applyBorder="1" applyAlignment="1">
      <alignment horizontal="center" vertical="center" wrapText="1"/>
    </xf>
    <xf numFmtId="0" fontId="42" fillId="20" borderId="22" xfId="0" applyFont="1" applyFill="1" applyBorder="1" applyAlignment="1">
      <alignment horizontal="left" vertical="center" wrapText="1"/>
    </xf>
    <xf numFmtId="0" fontId="42" fillId="20" borderId="19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2" fillId="20" borderId="16" xfId="0" applyFont="1" applyFill="1" applyBorder="1" applyAlignment="1">
      <alignment horizontal="left" vertical="center" wrapText="1"/>
    </xf>
    <xf numFmtId="0" fontId="42" fillId="20" borderId="17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/>
    </xf>
    <xf numFmtId="2" fontId="38" fillId="0" borderId="14" xfId="0" applyNumberFormat="1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38" fillId="20" borderId="15" xfId="0" applyFont="1" applyFill="1" applyBorder="1" applyAlignment="1">
      <alignment/>
    </xf>
    <xf numFmtId="0" fontId="38" fillId="20" borderId="14" xfId="0" applyFont="1" applyFill="1" applyBorder="1" applyAlignment="1">
      <alignment/>
    </xf>
    <xf numFmtId="0" fontId="52" fillId="20" borderId="19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53" fillId="20" borderId="0" xfId="0" applyFont="1" applyFill="1" applyAlignment="1">
      <alignment horizontal="center"/>
    </xf>
    <xf numFmtId="0" fontId="53" fillId="20" borderId="19" xfId="0" applyFont="1" applyFill="1" applyBorder="1" applyAlignment="1">
      <alignment horizontal="center"/>
    </xf>
    <xf numFmtId="0" fontId="38" fillId="0" borderId="15" xfId="0" applyFont="1" applyBorder="1" applyAlignment="1">
      <alignment/>
    </xf>
    <xf numFmtId="0" fontId="38" fillId="0" borderId="14" xfId="0" applyFont="1" applyBorder="1" applyAlignment="1">
      <alignment/>
    </xf>
    <xf numFmtId="2" fontId="35" fillId="0" borderId="10" xfId="0" applyNumberFormat="1" applyFont="1" applyFill="1" applyBorder="1" applyAlignment="1">
      <alignment horizontal="center" vertical="center" wrapText="1"/>
    </xf>
    <xf numFmtId="2" fontId="35" fillId="0" borderId="23" xfId="0" applyNumberFormat="1" applyFont="1" applyFill="1" applyBorder="1" applyAlignment="1">
      <alignment horizontal="center" vertical="center" wrapText="1"/>
    </xf>
    <xf numFmtId="2" fontId="35" fillId="0" borderId="24" xfId="0" applyNumberFormat="1" applyFont="1" applyFill="1" applyBorder="1" applyAlignment="1">
      <alignment horizontal="center" vertical="center" wrapText="1"/>
    </xf>
    <xf numFmtId="2" fontId="35" fillId="0" borderId="25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HOBONG" xfId="73"/>
    <cellStyle name="뷭?_BOOKSHIP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  <cellStyle name="표준_kc-elec system check lis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Cong%20viec%20tai%20truong\8%20Danh%20muc%20mon%20thi\1-NHT-danh%20muc%20mon%20va%20hinh%20thuc%20th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-Chuong%20trinh%20dao%20tao%20-%20DHXDMT\8Tram\18.%20Mamonhoc\Ma%20HP%20hoan%20chinh\3.%20Cao%20dang%20lien%20thong\XD%20Ma%20H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-Chuong%20trinh%20dao%20tao%20-%20DHXDMT\8Tram\18.%20Mamonhoc\Ma%20HP%20hoan%20chinh\1.%20Trung%20cap\3-TC-XD%20CAP%20THOAT%20NUO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-Chuong%20trinh%20dao%20tao%20-%20DHXDMT\8Tram\18.%20Mamonhoc\Ma%20HP%20hoan%20chinh\2.%20Cao%20dang\1-XDDD&amp;CN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-DH"/>
      <sheetName val="DMM-HP"/>
      <sheetName val="thi-tgian"/>
      <sheetName val="HINH THUC THI"/>
      <sheetName val="1DH-X"/>
      <sheetName val="2DH-KTR"/>
      <sheetName val="1CD-X"/>
      <sheetName val="2CD-KT"/>
      <sheetName val="3CD-CTN"/>
      <sheetName val="4CD-KX"/>
      <sheetName val="5CD-CD"/>
      <sheetName val="6CD-QT"/>
      <sheetName val="7CD-HT"/>
      <sheetName val="8CD-XDLT"/>
      <sheetName val="9-KTLT"/>
      <sheetName val="1TC-X"/>
      <sheetName val="2TC-KT"/>
      <sheetName val="3TC-CTN"/>
      <sheetName val="4TC-KTR"/>
      <sheetName val="1TCN"/>
    </sheetNames>
    <sheetDataSet>
      <sheetData sheetId="2">
        <row r="1">
          <cell r="E1" t="str">
            <v>quy chế</v>
          </cell>
          <cell r="F1" t="str">
            <v>Mã bậc ĐT</v>
          </cell>
        </row>
        <row r="2">
          <cell r="A2" t="str">
            <v>BTL trên máy</v>
          </cell>
          <cell r="D2" t="str">
            <v>-</v>
          </cell>
          <cell r="E2" t="str">
            <v>QC25</v>
          </cell>
          <cell r="F2" t="str">
            <v>CĐ</v>
          </cell>
        </row>
        <row r="3">
          <cell r="A3" t="str">
            <v>Nộp BC</v>
          </cell>
          <cell r="D3" t="str">
            <v>120'</v>
          </cell>
          <cell r="E3" t="str">
            <v>QC43</v>
          </cell>
          <cell r="F3" t="str">
            <v>CĐ-LT</v>
          </cell>
        </row>
        <row r="4">
          <cell r="A4" t="str">
            <v>Nộp BTL</v>
          </cell>
          <cell r="D4" t="str">
            <v>150'</v>
          </cell>
          <cell r="E4" t="str">
            <v>QC40</v>
          </cell>
          <cell r="F4" t="str">
            <v>ĐH</v>
          </cell>
        </row>
        <row r="5">
          <cell r="A5" t="str">
            <v>Nộp BTL+VĐáp</v>
          </cell>
          <cell r="D5" t="str">
            <v>180'</v>
          </cell>
          <cell r="E5" t="str">
            <v>QC14</v>
          </cell>
          <cell r="F5" t="str">
            <v>TCN</v>
          </cell>
        </row>
        <row r="6">
          <cell r="A6" t="str">
            <v>Nộp TL</v>
          </cell>
          <cell r="D6" t="str">
            <v>240'</v>
          </cell>
          <cell r="E6" t="str">
            <v>QC13</v>
          </cell>
          <cell r="F6" t="str">
            <v>CH</v>
          </cell>
        </row>
        <row r="7">
          <cell r="A7" t="str">
            <v>T.hành-đề mở</v>
          </cell>
          <cell r="D7" t="str">
            <v>45'</v>
          </cell>
          <cell r="F7" t="str">
            <v>TCN</v>
          </cell>
        </row>
        <row r="8">
          <cell r="A8" t="str">
            <v>Thực hành</v>
          </cell>
          <cell r="D8" t="str">
            <v>50'</v>
          </cell>
        </row>
        <row r="9">
          <cell r="A9" t="str">
            <v>Trắc nghiệm</v>
          </cell>
          <cell r="D9" t="str">
            <v>60'</v>
          </cell>
        </row>
        <row r="10">
          <cell r="A10" t="str">
            <v>Vấn đáp</v>
          </cell>
          <cell r="D10" t="str">
            <v>75'</v>
          </cell>
        </row>
        <row r="11">
          <cell r="A11" t="str">
            <v>Viết+tn - đ.đóng</v>
          </cell>
          <cell r="D11" t="str">
            <v>90'</v>
          </cell>
        </row>
        <row r="12">
          <cell r="A12" t="str">
            <v>Viết - đề đóng</v>
          </cell>
          <cell r="D12" t="str">
            <v>BTL</v>
          </cell>
        </row>
        <row r="13">
          <cell r="A13" t="str">
            <v>Viết - đề mở</v>
          </cell>
        </row>
        <row r="14">
          <cell r="A14" t="str">
            <v>Viết/Thực hành</v>
          </cell>
        </row>
        <row r="15">
          <cell r="A15" t="str">
            <v>Nộp ĐA</v>
          </cell>
        </row>
        <row r="16">
          <cell r="A16" t="str">
            <v>Nộp ĐA+B vệ</v>
          </cell>
        </row>
        <row r="17">
          <cell r="A17" t="str">
            <v>Theo HP t.chọn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Du lieu"/>
      <sheetName val="KH-Tin chi"/>
      <sheetName val="MAHP"/>
      <sheetName val="00000000"/>
    </sheetNames>
    <sheetDataSet>
      <sheetData sheetId="1">
        <row r="5">
          <cell r="A5">
            <v>1</v>
          </cell>
          <cell r="B5" t="str">
            <v>Những NLCB của CN Mác-Lênin</v>
          </cell>
          <cell r="C5" t="str">
            <v>POL31002</v>
          </cell>
          <cell r="D5">
            <v>2</v>
          </cell>
          <cell r="E5">
            <v>30</v>
          </cell>
          <cell r="F5" t="str">
            <v>Khoa LL.Chính trị</v>
          </cell>
          <cell r="H5" t="str">
            <v>[8]</v>
          </cell>
        </row>
        <row r="6">
          <cell r="A6">
            <v>2</v>
          </cell>
          <cell r="B6" t="str">
            <v>Đường lối CM của ĐCS Việt Nam</v>
          </cell>
          <cell r="C6" t="str">
            <v>POL33002</v>
          </cell>
          <cell r="D6">
            <v>2</v>
          </cell>
          <cell r="E6">
            <v>30</v>
          </cell>
          <cell r="F6" t="str">
            <v>Khoa LL.Chính trị</v>
          </cell>
          <cell r="H6" t="str">
            <v>[8]</v>
          </cell>
        </row>
        <row r="7">
          <cell r="A7">
            <v>3</v>
          </cell>
          <cell r="B7" t="str">
            <v>Tư tưởng Hồ Chí Minh</v>
          </cell>
          <cell r="C7" t="str">
            <v>POL32002</v>
          </cell>
          <cell r="D7">
            <v>2</v>
          </cell>
          <cell r="E7">
            <v>30</v>
          </cell>
          <cell r="F7" t="str">
            <v>Khoa LL.Chính trị</v>
          </cell>
          <cell r="H7" t="str">
            <v>[8]</v>
          </cell>
        </row>
        <row r="8">
          <cell r="A8">
            <v>4</v>
          </cell>
          <cell r="B8" t="str">
            <v>Toán cao cấp A1</v>
          </cell>
          <cell r="C8" t="str">
            <v>BAS31001</v>
          </cell>
          <cell r="D8">
            <v>3</v>
          </cell>
          <cell r="E8">
            <v>45</v>
          </cell>
          <cell r="F8" t="str">
            <v>Đã có</v>
          </cell>
          <cell r="H8" t="str">
            <v>[1],[3],[4],[5],[7],[8]</v>
          </cell>
        </row>
        <row r="9">
          <cell r="A9">
            <v>5</v>
          </cell>
          <cell r="B9" t="str">
            <v>Toán cao cấp A2</v>
          </cell>
          <cell r="C9" t="str">
            <v>BAS31002</v>
          </cell>
          <cell r="D9">
            <v>2</v>
          </cell>
          <cell r="E9">
            <v>30</v>
          </cell>
          <cell r="F9" t="str">
            <v>Đã có</v>
          </cell>
          <cell r="H9" t="str">
            <v>[1],[3],[4],[5],[7],[8]</v>
          </cell>
        </row>
        <row r="10">
          <cell r="A10">
            <v>6</v>
          </cell>
          <cell r="B10" t="str">
            <v>Vật lý đại cương</v>
          </cell>
          <cell r="C10" t="str">
            <v>BAS31003</v>
          </cell>
          <cell r="D10">
            <v>3</v>
          </cell>
          <cell r="E10">
            <v>45</v>
          </cell>
          <cell r="F10" t="str">
            <v>Đã có</v>
          </cell>
          <cell r="G10" t="str">
            <v>dự kiến 2 TC</v>
          </cell>
          <cell r="H10" t="str">
            <v>[1],[3],[4],[5],[7],[8]</v>
          </cell>
        </row>
        <row r="11">
          <cell r="A11">
            <v>7</v>
          </cell>
          <cell r="B11" t="str">
            <v>Hóa học đại cương</v>
          </cell>
          <cell r="C11" t="str">
            <v>BAS31004</v>
          </cell>
          <cell r="D11">
            <v>2</v>
          </cell>
          <cell r="E11">
            <v>30</v>
          </cell>
          <cell r="F11" t="str">
            <v>Đã có</v>
          </cell>
          <cell r="H11" t="str">
            <v>[1],[3],[4],[5],[7],[8]</v>
          </cell>
        </row>
        <row r="12">
          <cell r="A12">
            <v>8</v>
          </cell>
          <cell r="B12" t="str">
            <v>Pháp luật xây dựng</v>
          </cell>
          <cell r="C12" t="str">
            <v>ECO33016</v>
          </cell>
          <cell r="D12">
            <v>2</v>
          </cell>
          <cell r="E12">
            <v>30</v>
          </cell>
          <cell r="F12" t="str">
            <v>Đã có</v>
          </cell>
          <cell r="H12" t="str">
            <v>[1],[3],[4],[5],[7],[8]</v>
          </cell>
        </row>
        <row r="13">
          <cell r="A13">
            <v>9</v>
          </cell>
          <cell r="B13" t="str">
            <v>Anh văn 2</v>
          </cell>
          <cell r="C13" t="str">
            <v>FLI32002</v>
          </cell>
          <cell r="D13">
            <v>3</v>
          </cell>
          <cell r="E13">
            <v>45</v>
          </cell>
          <cell r="F13" t="str">
            <v>Đã có</v>
          </cell>
          <cell r="G13" t="str">
            <v>dự kiến 2 TC</v>
          </cell>
          <cell r="H13" t="str">
            <v>[1],[3],[4],[5],[7],[8]</v>
          </cell>
        </row>
        <row r="14">
          <cell r="A14">
            <v>10</v>
          </cell>
          <cell r="B14" t="str">
            <v>Giáo dục thể chất P2</v>
          </cell>
          <cell r="C14" t="str">
            <v>BAS31011</v>
          </cell>
          <cell r="D14">
            <v>0</v>
          </cell>
          <cell r="E14">
            <v>45</v>
          </cell>
          <cell r="F14" t="str">
            <v>Đã có</v>
          </cell>
          <cell r="G14" t="str">
            <v>Cấp chứng chỉ</v>
          </cell>
          <cell r="H14" t="str">
            <v>[8]</v>
          </cell>
        </row>
        <row r="15">
          <cell r="A15">
            <v>11</v>
          </cell>
          <cell r="B15" t="str">
            <v>Giáo dục quốc phòng P1</v>
          </cell>
          <cell r="C15" t="str">
            <v>BAS31005</v>
          </cell>
          <cell r="D15">
            <v>0</v>
          </cell>
          <cell r="E15">
            <v>45</v>
          </cell>
          <cell r="F15" t="str">
            <v>Đã có</v>
          </cell>
          <cell r="G15" t="str">
            <v>Cấp chứng chỉ</v>
          </cell>
          <cell r="H15" t="str">
            <v>[8]</v>
          </cell>
        </row>
        <row r="16">
          <cell r="A16">
            <v>12</v>
          </cell>
          <cell r="B16" t="str">
            <v>Giáo dục quốc phòng P3</v>
          </cell>
          <cell r="C16" t="str">
            <v>BAS31010</v>
          </cell>
          <cell r="D16">
            <v>0</v>
          </cell>
          <cell r="E16">
            <v>45</v>
          </cell>
          <cell r="F16" t="str">
            <v>Đã có</v>
          </cell>
          <cell r="G16" t="str">
            <v>Cấp chứng chỉ</v>
          </cell>
          <cell r="H16" t="str">
            <v>[8]</v>
          </cell>
        </row>
        <row r="17">
          <cell r="A17">
            <v>13</v>
          </cell>
          <cell r="B17" t="str">
            <v>Cơ học công trình</v>
          </cell>
          <cell r="C17" t="str">
            <v>CON32009</v>
          </cell>
          <cell r="D17">
            <v>3</v>
          </cell>
          <cell r="E17">
            <v>45</v>
          </cell>
          <cell r="F17" t="str">
            <v>Khoa XD</v>
          </cell>
          <cell r="G17" t="str">
            <v>Ghép CHCS, SBVL, CHKC</v>
          </cell>
          <cell r="H17" t="str">
            <v>[8]</v>
          </cell>
        </row>
        <row r="18">
          <cell r="A18">
            <v>14</v>
          </cell>
          <cell r="B18" t="str">
            <v>Địa kỹ thuật</v>
          </cell>
          <cell r="C18" t="str">
            <v>CON32002</v>
          </cell>
          <cell r="D18">
            <v>3</v>
          </cell>
          <cell r="E18">
            <v>45</v>
          </cell>
          <cell r="F18" t="str">
            <v>Đã có</v>
          </cell>
          <cell r="G18" t="str">
            <v>Ghép ĐCCT, CHĐ</v>
          </cell>
          <cell r="H18" t="str">
            <v>[1],[4],[8]</v>
          </cell>
        </row>
        <row r="19">
          <cell r="A19">
            <v>15</v>
          </cell>
          <cell r="B19" t="str">
            <v>Kết cấu BTCT 2</v>
          </cell>
          <cell r="C19" t="str">
            <v>CON32007</v>
          </cell>
          <cell r="D19">
            <v>4</v>
          </cell>
          <cell r="E19">
            <v>60</v>
          </cell>
          <cell r="F19" t="str">
            <v>Đã có</v>
          </cell>
          <cell r="G19" t="str">
            <v>Ghép BTCT2, THUD</v>
          </cell>
          <cell r="H19" t="str">
            <v>[1],[4],[8]</v>
          </cell>
        </row>
        <row r="20">
          <cell r="A20">
            <v>16</v>
          </cell>
          <cell r="B20" t="str">
            <v>Kết cấu thép</v>
          </cell>
          <cell r="C20" t="str">
            <v>CON33001</v>
          </cell>
          <cell r="D20">
            <v>2</v>
          </cell>
          <cell r="E20">
            <v>30</v>
          </cell>
          <cell r="F20" t="str">
            <v>Đã có</v>
          </cell>
          <cell r="H20" t="str">
            <v>[1],[8]</v>
          </cell>
        </row>
        <row r="21">
          <cell r="A21">
            <v>17</v>
          </cell>
          <cell r="B21" t="str">
            <v>Nền móng</v>
          </cell>
          <cell r="C21" t="str">
            <v>CON32005</v>
          </cell>
          <cell r="D21">
            <v>2</v>
          </cell>
          <cell r="E21">
            <v>30</v>
          </cell>
          <cell r="F21" t="str">
            <v>Đã có</v>
          </cell>
          <cell r="H21" t="str">
            <v>[1],[4],[7],[8]</v>
          </cell>
        </row>
        <row r="22">
          <cell r="A22">
            <v>18</v>
          </cell>
          <cell r="B22" t="str">
            <v>Kỹ thuật và tổ chức thi công</v>
          </cell>
          <cell r="C22" t="str">
            <v>CON32010</v>
          </cell>
          <cell r="D22">
            <v>4</v>
          </cell>
          <cell r="E22">
            <v>60</v>
          </cell>
          <cell r="F22" t="str">
            <v>Khoa XD</v>
          </cell>
          <cell r="G22" t="str">
            <v>Ghép KTTC, TCTC, Máy XD</v>
          </cell>
          <cell r="H22" t="str">
            <v>[8]</v>
          </cell>
        </row>
        <row r="23">
          <cell r="A23">
            <v>19</v>
          </cell>
          <cell r="B23" t="str">
            <v>Đồ án Nền và móng</v>
          </cell>
          <cell r="C23" t="str">
            <v>CON32006</v>
          </cell>
          <cell r="D23">
            <v>1</v>
          </cell>
          <cell r="E23">
            <v>30</v>
          </cell>
          <cell r="F23" t="str">
            <v>Đã có</v>
          </cell>
          <cell r="H23" t="str">
            <v>[1],[8]</v>
          </cell>
        </row>
        <row r="24">
          <cell r="A24">
            <v>20</v>
          </cell>
          <cell r="B24" t="str">
            <v>Thực tập Địa kỹ thuật</v>
          </cell>
          <cell r="C24" t="str">
            <v>CON32003</v>
          </cell>
          <cell r="D24">
            <v>1</v>
          </cell>
          <cell r="E24">
            <v>30</v>
          </cell>
          <cell r="F24" t="str">
            <v>Đã có</v>
          </cell>
          <cell r="H24" t="str">
            <v>[1],[5],[8]</v>
          </cell>
        </row>
        <row r="25">
          <cell r="A25">
            <v>21</v>
          </cell>
          <cell r="B25" t="str">
            <v>TN Vật liệu XD và KĐ công trình</v>
          </cell>
          <cell r="C25" t="str">
            <v>CON31003</v>
          </cell>
          <cell r="D25">
            <v>1</v>
          </cell>
          <cell r="E25">
            <v>30</v>
          </cell>
          <cell r="F25" t="str">
            <v>Đã có</v>
          </cell>
          <cell r="H25" t="str">
            <v>[1],[5],[8]</v>
          </cell>
        </row>
        <row r="26">
          <cell r="A26">
            <v>22</v>
          </cell>
          <cell r="B26" t="str">
            <v>Chuyên đề</v>
          </cell>
          <cell r="C26" t="str">
            <v>CON33013</v>
          </cell>
          <cell r="D26">
            <v>0</v>
          </cell>
          <cell r="E26" t="str">
            <v>1 tuần</v>
          </cell>
          <cell r="F26" t="str">
            <v>Đã có</v>
          </cell>
          <cell r="H26" t="str">
            <v>[1],[8]</v>
          </cell>
        </row>
        <row r="27">
          <cell r="A27">
            <v>23</v>
          </cell>
          <cell r="B27" t="str">
            <v>ĐA tốt nghiệp</v>
          </cell>
          <cell r="C27" t="str">
            <v>CON33012</v>
          </cell>
          <cell r="D27">
            <v>4</v>
          </cell>
          <cell r="E27" t="str">
            <v>8 tuần</v>
          </cell>
          <cell r="F27" t="str">
            <v>Đã có</v>
          </cell>
          <cell r="H27" t="str">
            <v>[1],[8]</v>
          </cell>
        </row>
        <row r="28">
          <cell r="A28">
            <v>24</v>
          </cell>
          <cell r="B28" t="str">
            <v>Học phần thay thế TN1</v>
          </cell>
          <cell r="C28" t="str">
            <v>CON33014</v>
          </cell>
          <cell r="D28">
            <v>2</v>
          </cell>
          <cell r="E28">
            <v>30</v>
          </cell>
          <cell r="F28" t="str">
            <v>Đã có</v>
          </cell>
          <cell r="H28" t="str">
            <v>[1],[8]</v>
          </cell>
        </row>
        <row r="29">
          <cell r="A29">
            <v>25</v>
          </cell>
          <cell r="B29" t="str">
            <v>Học phần thay thế TN2</v>
          </cell>
          <cell r="C29" t="str">
            <v>CON33015</v>
          </cell>
          <cell r="D29">
            <v>2</v>
          </cell>
          <cell r="E29">
            <v>30</v>
          </cell>
          <cell r="F29" t="str">
            <v>Đã có</v>
          </cell>
          <cell r="H29" t="str">
            <v>[1],[8]</v>
          </cell>
        </row>
        <row r="30">
          <cell r="A30">
            <v>26</v>
          </cell>
          <cell r="B30" t="str">
            <v>Kinh tế xây dựng</v>
          </cell>
          <cell r="C30" t="str">
            <v>ECO32015</v>
          </cell>
          <cell r="D30">
            <v>2</v>
          </cell>
          <cell r="E30">
            <v>30</v>
          </cell>
          <cell r="F30" t="str">
            <v>Đã có</v>
          </cell>
          <cell r="H30" t="str">
            <v>[1],[3],[4],[5],[7],[8]</v>
          </cell>
        </row>
        <row r="31">
          <cell r="A31">
            <v>27</v>
          </cell>
          <cell r="B31" t="str">
            <v>Thực hành thiết kế kết cấu</v>
          </cell>
          <cell r="C31" t="str">
            <v>CON33002</v>
          </cell>
          <cell r="D31">
            <v>2</v>
          </cell>
          <cell r="E31">
            <v>30</v>
          </cell>
          <cell r="F31" t="str">
            <v>Đã có</v>
          </cell>
          <cell r="H31" t="str">
            <v>[1],[8]</v>
          </cell>
        </row>
        <row r="32">
          <cell r="A32">
            <v>28</v>
          </cell>
          <cell r="B32" t="str">
            <v>Thủy lực</v>
          </cell>
          <cell r="C32" t="str">
            <v>UIT32002</v>
          </cell>
          <cell r="D32">
            <v>2</v>
          </cell>
          <cell r="E32">
            <v>30</v>
          </cell>
          <cell r="F32" t="str">
            <v>Đã có</v>
          </cell>
          <cell r="H32" t="str">
            <v>[3],[7],[8]</v>
          </cell>
        </row>
        <row r="33">
          <cell r="A33">
            <v>29</v>
          </cell>
          <cell r="B33" t="str">
            <v>Môi trường trong XD</v>
          </cell>
          <cell r="C33" t="str">
            <v>UIT32019</v>
          </cell>
          <cell r="D33">
            <v>2</v>
          </cell>
          <cell r="E33">
            <v>30</v>
          </cell>
          <cell r="F33" t="str">
            <v>Khoa KTHTĐT</v>
          </cell>
          <cell r="H33" t="str">
            <v>[8]</v>
          </cell>
        </row>
        <row r="34">
          <cell r="A34">
            <v>30</v>
          </cell>
          <cell r="B34" t="str">
            <v>Giải pháp nền móng trên nền đết yếu</v>
          </cell>
          <cell r="C34" t="str">
            <v>CON33003</v>
          </cell>
          <cell r="D34">
            <v>2</v>
          </cell>
          <cell r="E34">
            <v>30</v>
          </cell>
          <cell r="F34" t="str">
            <v>Đã có</v>
          </cell>
          <cell r="H34" t="str">
            <v>[1],[5],[8]</v>
          </cell>
        </row>
        <row r="35">
          <cell r="A35">
            <v>31</v>
          </cell>
          <cell r="B35" t="str">
            <v>Tin học ứng dụng trong tổ chức thi công</v>
          </cell>
          <cell r="C35" t="str">
            <v>CON33004</v>
          </cell>
          <cell r="D35">
            <v>2</v>
          </cell>
          <cell r="E35">
            <v>30</v>
          </cell>
          <cell r="F35" t="str">
            <v>Đã có</v>
          </cell>
          <cell r="H35" t="str">
            <v>[1],[8]</v>
          </cell>
        </row>
        <row r="36">
          <cell r="A36">
            <v>32</v>
          </cell>
          <cell r="B36" t="str">
            <v>Sinh hoạt lớp</v>
          </cell>
          <cell r="C36" t="str">
            <v>CON32000</v>
          </cell>
          <cell r="D36">
            <v>0</v>
          </cell>
          <cell r="E36" t="str">
            <v>15 Tiết</v>
          </cell>
          <cell r="F36" t="str">
            <v>Khoa XD</v>
          </cell>
          <cell r="H36" t="str">
            <v>[8]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  <sheetName val="KH_HOC KY"/>
      <sheetName val="DC_XDCTN"/>
      <sheetName val="00000000"/>
    </sheetNames>
    <sheetDataSet>
      <sheetData sheetId="0">
        <row r="7">
          <cell r="A7">
            <v>1</v>
          </cell>
          <cell r="B7" t="str">
            <v>Chính trị</v>
          </cell>
          <cell r="C7" t="str">
            <v>POL41001</v>
          </cell>
          <cell r="D7">
            <v>6</v>
          </cell>
          <cell r="E7">
            <v>90</v>
          </cell>
          <cell r="F7">
            <v>80</v>
          </cell>
          <cell r="G7">
            <v>10</v>
          </cell>
          <cell r="H7" t="str">
            <v>Khoa LL.Chính trị</v>
          </cell>
          <cell r="I7" t="str">
            <v>[1],[2],[3],[4]</v>
          </cell>
        </row>
        <row r="8">
          <cell r="A8">
            <v>2</v>
          </cell>
          <cell r="B8" t="str">
            <v>Giáo dục quốc phòng P1</v>
          </cell>
          <cell r="C8" t="str">
            <v>BAS41001</v>
          </cell>
          <cell r="D8">
            <v>1</v>
          </cell>
          <cell r="E8">
            <v>45</v>
          </cell>
          <cell r="F8">
            <v>45</v>
          </cell>
          <cell r="G8">
            <v>0</v>
          </cell>
          <cell r="H8" t="str">
            <v>Khoa. KHCB</v>
          </cell>
          <cell r="I8" t="str">
            <v>[1],[2],[3],[4]</v>
          </cell>
        </row>
        <row r="9">
          <cell r="A9">
            <v>3</v>
          </cell>
          <cell r="B9" t="str">
            <v>Giáo dục quốc phòng P2</v>
          </cell>
          <cell r="C9" t="str">
            <v>BAS41002</v>
          </cell>
          <cell r="D9">
            <v>1</v>
          </cell>
          <cell r="E9">
            <v>30</v>
          </cell>
          <cell r="F9">
            <v>30</v>
          </cell>
          <cell r="G9">
            <v>0</v>
          </cell>
          <cell r="H9" t="str">
            <v>Khoa. KHCB</v>
          </cell>
          <cell r="I9" t="str">
            <v>[1],[2],[3],[4]</v>
          </cell>
        </row>
        <row r="10">
          <cell r="A10">
            <v>4</v>
          </cell>
          <cell r="B10" t="str">
            <v>Giáo dục thể chất</v>
          </cell>
          <cell r="C10" t="str">
            <v>BAS41003</v>
          </cell>
          <cell r="D10">
            <v>2</v>
          </cell>
          <cell r="E10">
            <v>60</v>
          </cell>
          <cell r="F10">
            <v>50</v>
          </cell>
          <cell r="G10">
            <v>10</v>
          </cell>
          <cell r="H10" t="str">
            <v>Khoa. KHCB</v>
          </cell>
          <cell r="I10" t="str">
            <v>[1],[2],[3],[4]</v>
          </cell>
        </row>
        <row r="11">
          <cell r="A11">
            <v>5</v>
          </cell>
          <cell r="B11" t="str">
            <v>Tin học đại cương</v>
          </cell>
          <cell r="C11" t="str">
            <v>FLI41001</v>
          </cell>
          <cell r="D11">
            <v>3</v>
          </cell>
          <cell r="E11">
            <v>45</v>
          </cell>
          <cell r="F11">
            <v>40</v>
          </cell>
          <cell r="G11">
            <v>5</v>
          </cell>
          <cell r="H11" t="str">
            <v>TT. NN-TH</v>
          </cell>
          <cell r="I11" t="str">
            <v>[1],[2],[3],[4]</v>
          </cell>
        </row>
        <row r="12">
          <cell r="A12">
            <v>6</v>
          </cell>
          <cell r="B12" t="str">
            <v>Anh văn 1</v>
          </cell>
          <cell r="C12" t="str">
            <v>FLI41002</v>
          </cell>
          <cell r="D12">
            <v>4</v>
          </cell>
          <cell r="E12">
            <v>60</v>
          </cell>
          <cell r="F12">
            <v>50</v>
          </cell>
          <cell r="G12">
            <v>10</v>
          </cell>
          <cell r="H12" t="str">
            <v>TT. NN-TH</v>
          </cell>
          <cell r="I12" t="str">
            <v>[1],[3],[4]</v>
          </cell>
        </row>
        <row r="13">
          <cell r="A13">
            <v>7</v>
          </cell>
          <cell r="B13" t="str">
            <v>Anh văn 2</v>
          </cell>
          <cell r="C13" t="str">
            <v>FLI41003</v>
          </cell>
          <cell r="D13">
            <v>4</v>
          </cell>
          <cell r="E13">
            <v>60</v>
          </cell>
          <cell r="F13">
            <v>50</v>
          </cell>
          <cell r="G13">
            <v>10</v>
          </cell>
          <cell r="H13" t="str">
            <v>TT. NN-TH</v>
          </cell>
          <cell r="I13" t="str">
            <v>[1],[3],[4]</v>
          </cell>
        </row>
        <row r="14">
          <cell r="A14">
            <v>8</v>
          </cell>
          <cell r="B14" t="str">
            <v>Giáo dục pháp luật</v>
          </cell>
          <cell r="C14" t="str">
            <v>ECO41010</v>
          </cell>
          <cell r="D14">
            <v>2</v>
          </cell>
          <cell r="E14">
            <v>30</v>
          </cell>
          <cell r="F14">
            <v>30</v>
          </cell>
          <cell r="G14">
            <v>0</v>
          </cell>
          <cell r="H14" t="str">
            <v>Khoa Kinh tế</v>
          </cell>
          <cell r="I14" t="str">
            <v>[1],[3],[4]</v>
          </cell>
        </row>
        <row r="15">
          <cell r="A15">
            <v>9</v>
          </cell>
          <cell r="B15" t="str">
            <v>Hình họa</v>
          </cell>
          <cell r="C15" t="str">
            <v>ARC41001</v>
          </cell>
          <cell r="D15">
            <v>2</v>
          </cell>
          <cell r="E15">
            <v>30</v>
          </cell>
          <cell r="F15">
            <v>30</v>
          </cell>
          <cell r="G15">
            <v>0</v>
          </cell>
          <cell r="H15" t="str">
            <v>Khoa. Kiến trúc</v>
          </cell>
          <cell r="I15" t="str">
            <v>[1],[3],[4]</v>
          </cell>
        </row>
        <row r="16">
          <cell r="A16">
            <v>10</v>
          </cell>
          <cell r="B16" t="str">
            <v>Vẽ kỹ thuật</v>
          </cell>
          <cell r="C16" t="str">
            <v>ARC41002</v>
          </cell>
          <cell r="D16">
            <v>3</v>
          </cell>
          <cell r="E16">
            <v>45</v>
          </cell>
          <cell r="F16">
            <v>45</v>
          </cell>
          <cell r="G16">
            <v>0</v>
          </cell>
          <cell r="H16" t="str">
            <v>Khoa. Kiến trúc</v>
          </cell>
          <cell r="I16" t="str">
            <v>[1],[3],[4]</v>
          </cell>
        </row>
        <row r="17">
          <cell r="A17">
            <v>11</v>
          </cell>
          <cell r="B17" t="str">
            <v>Cơ lý thuyết</v>
          </cell>
          <cell r="C17" t="str">
            <v>CON41002</v>
          </cell>
          <cell r="D17">
            <v>2</v>
          </cell>
          <cell r="E17">
            <v>30</v>
          </cell>
          <cell r="F17">
            <v>30</v>
          </cell>
          <cell r="G17">
            <v>0</v>
          </cell>
          <cell r="H17" t="str">
            <v>Khoa Xây dựng</v>
          </cell>
          <cell r="I17" t="str">
            <v>[1],[3],[4]</v>
          </cell>
        </row>
        <row r="18">
          <cell r="A18">
            <v>12</v>
          </cell>
          <cell r="B18" t="str">
            <v>Sức bền vật liệu</v>
          </cell>
          <cell r="C18" t="str">
            <v>CON41005</v>
          </cell>
          <cell r="D18">
            <v>4</v>
          </cell>
          <cell r="E18">
            <v>60</v>
          </cell>
          <cell r="F18">
            <v>55</v>
          </cell>
          <cell r="G18">
            <v>5</v>
          </cell>
          <cell r="H18" t="str">
            <v>Khoa Xây dựng</v>
          </cell>
          <cell r="I18" t="str">
            <v>[3]</v>
          </cell>
        </row>
        <row r="19">
          <cell r="A19">
            <v>13</v>
          </cell>
          <cell r="B19" t="str">
            <v>Vật liệu xây dựng</v>
          </cell>
          <cell r="C19" t="str">
            <v>CON41001</v>
          </cell>
          <cell r="D19">
            <v>3</v>
          </cell>
          <cell r="E19">
            <v>45</v>
          </cell>
          <cell r="F19">
            <v>40</v>
          </cell>
          <cell r="G19">
            <v>5</v>
          </cell>
          <cell r="H19" t="str">
            <v>Khoa Xây dựng</v>
          </cell>
          <cell r="I19" t="str">
            <v>[1],[3],[4]</v>
          </cell>
        </row>
        <row r="20">
          <cell r="A20">
            <v>14</v>
          </cell>
          <cell r="B20" t="str">
            <v>Trắc địa</v>
          </cell>
          <cell r="C20" t="str">
            <v>UIT42002</v>
          </cell>
          <cell r="D20">
            <v>3</v>
          </cell>
          <cell r="E20">
            <v>45</v>
          </cell>
          <cell r="F20">
            <v>40</v>
          </cell>
          <cell r="G20">
            <v>5</v>
          </cell>
          <cell r="H20" t="str">
            <v>Khoa KTHTĐT</v>
          </cell>
          <cell r="I20" t="str">
            <v>[1],[3],[4]</v>
          </cell>
        </row>
        <row r="21">
          <cell r="A21">
            <v>15</v>
          </cell>
          <cell r="B21" t="str">
            <v>Hóa và vi sinh vật nước</v>
          </cell>
          <cell r="C21" t="str">
            <v>UIT41003</v>
          </cell>
          <cell r="D21">
            <v>2</v>
          </cell>
          <cell r="E21">
            <v>30</v>
          </cell>
          <cell r="F21">
            <v>30</v>
          </cell>
          <cell r="G21">
            <v>0</v>
          </cell>
          <cell r="H21" t="str">
            <v>Khoa KTHTĐT</v>
          </cell>
          <cell r="I21" t="str">
            <v>[3]</v>
          </cell>
        </row>
        <row r="22">
          <cell r="A22">
            <v>16</v>
          </cell>
          <cell r="B22" t="str">
            <v>Thủy lực</v>
          </cell>
          <cell r="C22" t="str">
            <v>UIT41002</v>
          </cell>
          <cell r="D22">
            <v>2</v>
          </cell>
          <cell r="E22">
            <v>30</v>
          </cell>
          <cell r="F22">
            <v>30</v>
          </cell>
          <cell r="G22">
            <v>0</v>
          </cell>
          <cell r="H22" t="str">
            <v>Khoa KTHTĐT</v>
          </cell>
          <cell r="I22" t="str">
            <v>[3]</v>
          </cell>
        </row>
        <row r="23">
          <cell r="A23">
            <v>17</v>
          </cell>
          <cell r="B23" t="str">
            <v>An toàn lao động</v>
          </cell>
          <cell r="C23" t="str">
            <v>CON42006</v>
          </cell>
          <cell r="D23">
            <v>2</v>
          </cell>
          <cell r="E23">
            <v>30</v>
          </cell>
          <cell r="F23">
            <v>30</v>
          </cell>
          <cell r="G23">
            <v>0</v>
          </cell>
          <cell r="H23" t="str">
            <v>Khoa Xây dựng</v>
          </cell>
          <cell r="I23" t="str">
            <v>[1],[3]</v>
          </cell>
        </row>
        <row r="24">
          <cell r="A24">
            <v>18</v>
          </cell>
          <cell r="B24" t="str">
            <v>Điện kỹ thuật</v>
          </cell>
          <cell r="C24" t="str">
            <v>UIT42001</v>
          </cell>
          <cell r="D24">
            <v>2</v>
          </cell>
          <cell r="E24">
            <v>30</v>
          </cell>
          <cell r="F24">
            <v>30</v>
          </cell>
          <cell r="G24">
            <v>0</v>
          </cell>
          <cell r="H24" t="str">
            <v>Khoa KTHTĐT</v>
          </cell>
          <cell r="I24" t="str">
            <v>[3]</v>
          </cell>
        </row>
        <row r="25">
          <cell r="A25">
            <v>19</v>
          </cell>
          <cell r="B25" t="str">
            <v>Cấu tạo kiến trúc</v>
          </cell>
          <cell r="C25" t="str">
            <v>ARC41009</v>
          </cell>
          <cell r="D25">
            <v>4</v>
          </cell>
          <cell r="E25">
            <v>60</v>
          </cell>
          <cell r="F25">
            <v>60</v>
          </cell>
          <cell r="G25">
            <v>0</v>
          </cell>
          <cell r="H25" t="str">
            <v>Khoa. Kiến trúc</v>
          </cell>
          <cell r="I25" t="str">
            <v>[3]</v>
          </cell>
        </row>
        <row r="26">
          <cell r="A26">
            <v>20</v>
          </cell>
          <cell r="B26" t="str">
            <v>Kết cấu BTCT</v>
          </cell>
          <cell r="C26" t="str">
            <v>CON42011</v>
          </cell>
          <cell r="D26">
            <v>4</v>
          </cell>
          <cell r="E26">
            <v>60</v>
          </cell>
          <cell r="F26">
            <v>60</v>
          </cell>
          <cell r="G26">
            <v>0</v>
          </cell>
          <cell r="H26" t="str">
            <v>Khoa Xây dựng</v>
          </cell>
          <cell r="I26" t="str">
            <v>[3]</v>
          </cell>
        </row>
        <row r="27">
          <cell r="A27">
            <v>21</v>
          </cell>
          <cell r="B27" t="str">
            <v>Công trình thu và trạm bơm</v>
          </cell>
          <cell r="C27" t="str">
            <v>UIT41001</v>
          </cell>
          <cell r="D27">
            <v>3</v>
          </cell>
          <cell r="E27">
            <v>45</v>
          </cell>
          <cell r="F27">
            <v>45</v>
          </cell>
          <cell r="G27">
            <v>0</v>
          </cell>
          <cell r="H27" t="str">
            <v>Khoa KTHTĐT</v>
          </cell>
          <cell r="I27" t="str">
            <v>[3]</v>
          </cell>
        </row>
        <row r="28">
          <cell r="A28">
            <v>22</v>
          </cell>
          <cell r="B28" t="str">
            <v>Cấp nước</v>
          </cell>
          <cell r="C28" t="str">
            <v>UIT42003</v>
          </cell>
          <cell r="D28">
            <v>5</v>
          </cell>
          <cell r="E28">
            <v>75</v>
          </cell>
          <cell r="F28">
            <v>75</v>
          </cell>
          <cell r="G28">
            <v>0</v>
          </cell>
          <cell r="H28" t="str">
            <v>Khoa KTHTĐT</v>
          </cell>
          <cell r="I28" t="str">
            <v>[3]</v>
          </cell>
        </row>
        <row r="29">
          <cell r="A29">
            <v>23</v>
          </cell>
          <cell r="B29" t="str">
            <v>Thoát nước</v>
          </cell>
          <cell r="C29" t="str">
            <v>UIT42005</v>
          </cell>
          <cell r="D29">
            <v>5</v>
          </cell>
          <cell r="E29">
            <v>75</v>
          </cell>
          <cell r="F29">
            <v>75</v>
          </cell>
          <cell r="G29">
            <v>0</v>
          </cell>
          <cell r="H29" t="str">
            <v>Khoa KTHTĐT</v>
          </cell>
          <cell r="I29" t="str">
            <v>[3]</v>
          </cell>
        </row>
        <row r="30">
          <cell r="A30">
            <v>24</v>
          </cell>
          <cell r="B30" t="str">
            <v>Kỹ thuật thi công</v>
          </cell>
          <cell r="C30" t="str">
            <v>UIT42007</v>
          </cell>
          <cell r="D30">
            <v>5</v>
          </cell>
          <cell r="E30">
            <v>75</v>
          </cell>
          <cell r="F30">
            <v>75</v>
          </cell>
          <cell r="G30">
            <v>0</v>
          </cell>
          <cell r="H30" t="str">
            <v>Khoa KTHTĐT</v>
          </cell>
          <cell r="I30" t="str">
            <v>[3]</v>
          </cell>
        </row>
        <row r="31">
          <cell r="A31">
            <v>25</v>
          </cell>
          <cell r="B31" t="str">
            <v>Tổ chức thi công</v>
          </cell>
          <cell r="C31" t="str">
            <v>UIT42009</v>
          </cell>
          <cell r="D31">
            <v>2</v>
          </cell>
          <cell r="E31">
            <v>30</v>
          </cell>
          <cell r="F31">
            <v>30</v>
          </cell>
          <cell r="G31">
            <v>0</v>
          </cell>
          <cell r="H31" t="str">
            <v>Khoa KTHTĐT</v>
          </cell>
          <cell r="I31" t="str">
            <v>[3]</v>
          </cell>
        </row>
        <row r="32">
          <cell r="A32">
            <v>26</v>
          </cell>
          <cell r="B32" t="str">
            <v>Dự toán</v>
          </cell>
          <cell r="C32" t="str">
            <v>ARC42006</v>
          </cell>
          <cell r="D32">
            <v>3</v>
          </cell>
          <cell r="E32">
            <v>45</v>
          </cell>
          <cell r="F32">
            <v>45</v>
          </cell>
          <cell r="G32">
            <v>0</v>
          </cell>
          <cell r="H32" t="str">
            <v>Khoa. Kiến trúc</v>
          </cell>
          <cell r="I32" t="str">
            <v>[1],[3],[4]</v>
          </cell>
        </row>
        <row r="33">
          <cell r="A33">
            <v>27</v>
          </cell>
          <cell r="B33" t="str">
            <v>Đồ án Vẽ kỹ thuật</v>
          </cell>
          <cell r="C33" t="str">
            <v>ARC41003</v>
          </cell>
          <cell r="D33">
            <v>1</v>
          </cell>
          <cell r="E33">
            <v>30</v>
          </cell>
          <cell r="F33">
            <v>15</v>
          </cell>
          <cell r="G33">
            <v>15</v>
          </cell>
          <cell r="H33" t="str">
            <v>Khoa. Kiến trúc</v>
          </cell>
          <cell r="I33" t="str">
            <v>[3]</v>
          </cell>
        </row>
        <row r="34">
          <cell r="A34">
            <v>28</v>
          </cell>
          <cell r="B34" t="str">
            <v>Đồ án Cấu tạo kiến trúc</v>
          </cell>
          <cell r="C34" t="str">
            <v>ARC41010</v>
          </cell>
          <cell r="D34">
            <v>1</v>
          </cell>
          <cell r="E34">
            <v>30</v>
          </cell>
          <cell r="F34">
            <v>15</v>
          </cell>
          <cell r="G34">
            <v>15</v>
          </cell>
          <cell r="H34" t="str">
            <v>Khoa. Kiến trúc</v>
          </cell>
          <cell r="I34" t="str">
            <v>[3]</v>
          </cell>
        </row>
        <row r="35">
          <cell r="A35">
            <v>29</v>
          </cell>
          <cell r="B35" t="str">
            <v>Đồ án Kết cấu BTCT</v>
          </cell>
          <cell r="C35" t="str">
            <v>CON42002</v>
          </cell>
          <cell r="D35">
            <v>1</v>
          </cell>
          <cell r="E35">
            <v>30</v>
          </cell>
          <cell r="F35">
            <v>15</v>
          </cell>
          <cell r="G35">
            <v>15</v>
          </cell>
          <cell r="H35" t="str">
            <v>Khoa Xây dựng</v>
          </cell>
          <cell r="I35" t="str">
            <v>[1],[3]</v>
          </cell>
        </row>
        <row r="36">
          <cell r="A36">
            <v>30</v>
          </cell>
          <cell r="B36" t="str">
            <v>Đồ án Cấp nước</v>
          </cell>
          <cell r="C36" t="str">
            <v>UIT42004</v>
          </cell>
          <cell r="D36">
            <v>1</v>
          </cell>
          <cell r="E36">
            <v>30</v>
          </cell>
          <cell r="F36">
            <v>15</v>
          </cell>
          <cell r="G36">
            <v>15</v>
          </cell>
          <cell r="H36" t="str">
            <v>Khoa KTHTĐT</v>
          </cell>
          <cell r="I36" t="str">
            <v>[3]</v>
          </cell>
        </row>
        <row r="37">
          <cell r="A37">
            <v>31</v>
          </cell>
          <cell r="B37" t="str">
            <v>Đồ án Thoát nước</v>
          </cell>
          <cell r="C37" t="str">
            <v>UIT42006</v>
          </cell>
          <cell r="D37">
            <v>1</v>
          </cell>
          <cell r="E37">
            <v>30</v>
          </cell>
          <cell r="F37">
            <v>15</v>
          </cell>
          <cell r="G37">
            <v>15</v>
          </cell>
          <cell r="H37" t="str">
            <v>Khoa KTHTĐT</v>
          </cell>
          <cell r="I37" t="str">
            <v>[3]</v>
          </cell>
        </row>
        <row r="38">
          <cell r="A38">
            <v>32</v>
          </cell>
          <cell r="B38" t="str">
            <v>Đồ án Kỹ thuật thi công</v>
          </cell>
          <cell r="C38" t="str">
            <v>UIT42008</v>
          </cell>
          <cell r="D38">
            <v>1</v>
          </cell>
          <cell r="E38">
            <v>30</v>
          </cell>
          <cell r="F38">
            <v>15</v>
          </cell>
          <cell r="G38">
            <v>15</v>
          </cell>
          <cell r="H38" t="str">
            <v>Khoa KTHTĐT</v>
          </cell>
          <cell r="I38" t="str">
            <v>[3]</v>
          </cell>
        </row>
        <row r="39">
          <cell r="A39">
            <v>33</v>
          </cell>
          <cell r="B39" t="str">
            <v>Thực tập tay nghề công nhân</v>
          </cell>
          <cell r="C39" t="str">
            <v>VOG42002</v>
          </cell>
          <cell r="D39">
            <v>5</v>
          </cell>
          <cell r="E39" t="str">
            <v>6 tuần</v>
          </cell>
          <cell r="F39" t="str">
            <v>6 tuần</v>
          </cell>
          <cell r="H39" t="str">
            <v>Khoa Dạy nghề</v>
          </cell>
          <cell r="I39" t="str">
            <v>[3]</v>
          </cell>
        </row>
        <row r="40">
          <cell r="A40">
            <v>34</v>
          </cell>
          <cell r="B40" t="str">
            <v>Chuyên đề</v>
          </cell>
          <cell r="C40" t="str">
            <v>UIT42013</v>
          </cell>
          <cell r="D40">
            <v>0</v>
          </cell>
          <cell r="E40" t="str">
            <v>1 tuần</v>
          </cell>
          <cell r="F40" t="str">
            <v>1 tuần</v>
          </cell>
          <cell r="H40" t="str">
            <v>Khoa KTHTĐT</v>
          </cell>
          <cell r="I40" t="str">
            <v>[3]</v>
          </cell>
        </row>
        <row r="41">
          <cell r="A41">
            <v>35</v>
          </cell>
          <cell r="B41" t="str">
            <v>Thực tập tốt nghiệp</v>
          </cell>
          <cell r="C41" t="str">
            <v>UIT42010</v>
          </cell>
          <cell r="D41">
            <v>6</v>
          </cell>
          <cell r="E41" t="str">
            <v>8 tuần</v>
          </cell>
          <cell r="F41" t="str">
            <v>8 tuần</v>
          </cell>
          <cell r="H41" t="str">
            <v>Khoa KTHTĐT</v>
          </cell>
          <cell r="I41" t="str">
            <v>[3]</v>
          </cell>
        </row>
        <row r="42">
          <cell r="A42">
            <v>36</v>
          </cell>
          <cell r="B42" t="str">
            <v>Tốt nghiệp Chính trị</v>
          </cell>
          <cell r="C42" t="str">
            <v>POL42001</v>
          </cell>
          <cell r="D42" t="str">
            <v>8/3</v>
          </cell>
          <cell r="E42" t="str">
            <v>5 tuần</v>
          </cell>
          <cell r="F42" t="str">
            <v>5 tuần</v>
          </cell>
          <cell r="H42" t="str">
            <v>Khoa LL.Chính trị</v>
          </cell>
          <cell r="I42" t="str">
            <v>[1],[2],[3],[4]</v>
          </cell>
        </row>
        <row r="43">
          <cell r="A43">
            <v>37</v>
          </cell>
          <cell r="B43" t="str">
            <v>Tốt nghiệp Cơ sở</v>
          </cell>
          <cell r="C43" t="str">
            <v>UIT42011</v>
          </cell>
          <cell r="D43" t="str">
            <v>8/3</v>
          </cell>
          <cell r="E43" t="str">
            <v>5 tuần</v>
          </cell>
          <cell r="F43" t="str">
            <v>5 tuần</v>
          </cell>
          <cell r="H43" t="str">
            <v>Khoa KTHTĐT</v>
          </cell>
          <cell r="I43" t="str">
            <v>[3]</v>
          </cell>
        </row>
        <row r="44">
          <cell r="A44">
            <v>38</v>
          </cell>
          <cell r="B44" t="str">
            <v>Tốt nghiệp Chuyên ngành</v>
          </cell>
          <cell r="C44" t="str">
            <v>UIT42014</v>
          </cell>
          <cell r="D44" t="str">
            <v>8/3</v>
          </cell>
          <cell r="E44" t="str">
            <v>5 tuần</v>
          </cell>
          <cell r="F44" t="str">
            <v>5 tuần</v>
          </cell>
          <cell r="H44" t="str">
            <v>Khoa KTHTĐT</v>
          </cell>
          <cell r="I44" t="str">
            <v>[3]</v>
          </cell>
        </row>
        <row r="45">
          <cell r="A45">
            <v>39</v>
          </cell>
          <cell r="B45" t="str">
            <v>Sinh hoạt lớp</v>
          </cell>
          <cell r="C45" t="str">
            <v>UIT41000</v>
          </cell>
          <cell r="D45">
            <v>0</v>
          </cell>
          <cell r="E45" t="str">
            <v>15 Tiết</v>
          </cell>
          <cell r="F45" t="str">
            <v>15 Tiết</v>
          </cell>
          <cell r="H45" t="str">
            <v>Khoa KTHTĐT</v>
          </cell>
          <cell r="I45" t="str">
            <v>[3]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HCT-Tin chi"/>
      <sheetName val="Du lieu"/>
      <sheetName val="KH-Tin chi"/>
      <sheetName val="00000000"/>
    </sheetNames>
    <sheetDataSet>
      <sheetData sheetId="1">
        <row r="5">
          <cell r="A5">
            <v>1</v>
          </cell>
          <cell r="B5" t="str">
            <v>Những NLCB của CN Mác-Lênin</v>
          </cell>
          <cell r="C5" t="str">
            <v>POL31001</v>
          </cell>
          <cell r="D5">
            <v>5</v>
          </cell>
          <cell r="E5">
            <v>75</v>
          </cell>
          <cell r="F5" t="str">
            <v>Khoa. LL chính trị</v>
          </cell>
          <cell r="H5" t="str">
            <v>Chung 7 ngành</v>
          </cell>
        </row>
        <row r="6">
          <cell r="A6">
            <v>2</v>
          </cell>
          <cell r="B6" t="str">
            <v>Tư tưởng Hồ Chí Minh</v>
          </cell>
          <cell r="C6" t="str">
            <v>POL32001</v>
          </cell>
          <cell r="D6">
            <v>2</v>
          </cell>
          <cell r="E6">
            <v>30</v>
          </cell>
          <cell r="F6" t="str">
            <v>Khoa. LL chính trị</v>
          </cell>
          <cell r="H6" t="str">
            <v>Chung 7 ngành</v>
          </cell>
        </row>
        <row r="7">
          <cell r="A7">
            <v>3</v>
          </cell>
          <cell r="B7" t="str">
            <v>Đường lối CM của ĐCS VN</v>
          </cell>
          <cell r="C7" t="str">
            <v>POL33001</v>
          </cell>
          <cell r="D7">
            <v>3</v>
          </cell>
          <cell r="E7">
            <v>45</v>
          </cell>
          <cell r="F7" t="str">
            <v>Khoa. LL chính trị</v>
          </cell>
          <cell r="H7" t="str">
            <v>Chung 7 ngành</v>
          </cell>
        </row>
        <row r="8">
          <cell r="A8">
            <v>4</v>
          </cell>
          <cell r="B8" t="str">
            <v>Toán cao cấp A1</v>
          </cell>
          <cell r="C8" t="str">
            <v>BAS31001</v>
          </cell>
          <cell r="D8">
            <v>3</v>
          </cell>
          <cell r="E8">
            <v>45</v>
          </cell>
          <cell r="F8" t="str">
            <v>Khoa. KHCB</v>
          </cell>
          <cell r="H8" t="str">
            <v>Chung 7 ngành</v>
          </cell>
        </row>
        <row r="9">
          <cell r="A9">
            <v>5</v>
          </cell>
          <cell r="B9" t="str">
            <v>Toán cao cấp A2</v>
          </cell>
          <cell r="C9" t="str">
            <v>BAS31002</v>
          </cell>
          <cell r="D9">
            <v>2</v>
          </cell>
          <cell r="E9">
            <v>30</v>
          </cell>
          <cell r="F9" t="str">
            <v>Khoa. KHCB</v>
          </cell>
          <cell r="G9" t="str">
            <v>Thêm ngành [5],[7],[8]</v>
          </cell>
          <cell r="H9" t="str">
            <v>[1],[3],[4],[5],[7]</v>
          </cell>
        </row>
        <row r="10">
          <cell r="A10">
            <v>6</v>
          </cell>
          <cell r="B10" t="str">
            <v>Vật lý đại cương</v>
          </cell>
          <cell r="C10" t="str">
            <v>BAS31003</v>
          </cell>
          <cell r="D10">
            <v>3</v>
          </cell>
          <cell r="E10">
            <v>45</v>
          </cell>
          <cell r="F10" t="str">
            <v>Khoa. KHCB</v>
          </cell>
          <cell r="H10" t="str">
            <v>[1],[3],[4],[5],[7]</v>
          </cell>
        </row>
        <row r="11">
          <cell r="A11">
            <v>7</v>
          </cell>
          <cell r="B11" t="str">
            <v>Hóa học đại cương</v>
          </cell>
          <cell r="C11" t="str">
            <v>BAS31004</v>
          </cell>
          <cell r="D11">
            <v>2</v>
          </cell>
          <cell r="E11">
            <v>30</v>
          </cell>
          <cell r="F11" t="str">
            <v>Khoa. KHCB</v>
          </cell>
          <cell r="H11" t="str">
            <v>[1],[3],[4],[5],[7]</v>
          </cell>
        </row>
        <row r="12">
          <cell r="A12">
            <v>8</v>
          </cell>
          <cell r="B12" t="str">
            <v>Tin học đại cương</v>
          </cell>
          <cell r="C12" t="str">
            <v>FLI31001</v>
          </cell>
          <cell r="D12">
            <v>2</v>
          </cell>
          <cell r="E12">
            <v>30</v>
          </cell>
          <cell r="F12" t="str">
            <v>TT. NN-TH</v>
          </cell>
          <cell r="H12" t="str">
            <v>Chung 7 ngành</v>
          </cell>
        </row>
        <row r="13">
          <cell r="A13">
            <v>9</v>
          </cell>
          <cell r="B13" t="str">
            <v>Anh văn 1</v>
          </cell>
          <cell r="C13" t="str">
            <v>FLI32001</v>
          </cell>
          <cell r="D13">
            <v>3</v>
          </cell>
          <cell r="E13">
            <v>45</v>
          </cell>
          <cell r="F13" t="str">
            <v>TT. NN-TH</v>
          </cell>
          <cell r="H13" t="str">
            <v>Chung 7 ngành</v>
          </cell>
        </row>
        <row r="14">
          <cell r="A14">
            <v>10</v>
          </cell>
          <cell r="B14" t="str">
            <v>Giáo dục thể chất P1</v>
          </cell>
          <cell r="C14" t="str">
            <v>BAS31006</v>
          </cell>
          <cell r="D14">
            <v>0</v>
          </cell>
          <cell r="E14">
            <v>30</v>
          </cell>
          <cell r="F14" t="str">
            <v>Khoa. KHCB</v>
          </cell>
          <cell r="H14" t="str">
            <v>Chung 7 ngành</v>
          </cell>
        </row>
        <row r="15">
          <cell r="A15">
            <v>11</v>
          </cell>
          <cell r="B15" t="str">
            <v>Giáo dục thể chất P2</v>
          </cell>
          <cell r="C15" t="str">
            <v>BAS31011</v>
          </cell>
          <cell r="D15">
            <v>0</v>
          </cell>
          <cell r="E15">
            <v>30</v>
          </cell>
          <cell r="F15" t="str">
            <v>Khoa. KHCB</v>
          </cell>
          <cell r="H15" t="str">
            <v>Chung 7 ngành</v>
          </cell>
        </row>
        <row r="16">
          <cell r="A16">
            <v>12</v>
          </cell>
          <cell r="B16" t="str">
            <v>Giáo dục thể chất P3</v>
          </cell>
          <cell r="C16" t="str">
            <v>BAS31012</v>
          </cell>
          <cell r="D16">
            <v>0</v>
          </cell>
          <cell r="E16">
            <v>30</v>
          </cell>
          <cell r="F16" t="str">
            <v>Khoa. KHCB</v>
          </cell>
          <cell r="H16" t="str">
            <v>Chung 7 ngành</v>
          </cell>
        </row>
        <row r="17">
          <cell r="A17">
            <v>13</v>
          </cell>
          <cell r="B17" t="str">
            <v>Giáo dục quốc phòng P1</v>
          </cell>
          <cell r="C17" t="str">
            <v>BAS31005</v>
          </cell>
          <cell r="D17">
            <v>0</v>
          </cell>
          <cell r="E17">
            <v>45</v>
          </cell>
          <cell r="F17" t="str">
            <v>Khoa. KHCB</v>
          </cell>
          <cell r="H17" t="str">
            <v>Chung 7 ngành</v>
          </cell>
        </row>
        <row r="18">
          <cell r="A18">
            <v>14</v>
          </cell>
          <cell r="B18" t="str">
            <v>Giáo dục quốc phòng P2</v>
          </cell>
          <cell r="C18" t="str">
            <v>BAS31009</v>
          </cell>
          <cell r="D18">
            <v>0</v>
          </cell>
          <cell r="E18">
            <v>45</v>
          </cell>
          <cell r="F18" t="str">
            <v>Khoa. KHCB</v>
          </cell>
          <cell r="H18" t="str">
            <v>Chung 7 ngành</v>
          </cell>
        </row>
        <row r="19">
          <cell r="A19">
            <v>15</v>
          </cell>
          <cell r="B19" t="str">
            <v>Giáo dục quốc phòng P3</v>
          </cell>
          <cell r="C19" t="str">
            <v>BAS31010</v>
          </cell>
          <cell r="D19">
            <v>0</v>
          </cell>
          <cell r="E19">
            <v>45</v>
          </cell>
          <cell r="F19" t="str">
            <v>Khoa. KHCB</v>
          </cell>
          <cell r="H19" t="str">
            <v>Chung 7 ngành</v>
          </cell>
        </row>
        <row r="20">
          <cell r="A20">
            <v>16</v>
          </cell>
          <cell r="B20" t="str">
            <v>Hình họa-Vẽ kỹ thuật</v>
          </cell>
          <cell r="C20" t="str">
            <v>ARC31001</v>
          </cell>
          <cell r="D20">
            <v>3</v>
          </cell>
          <cell r="E20">
            <v>45</v>
          </cell>
          <cell r="F20" t="str">
            <v>Khoa Kiến trúc</v>
          </cell>
          <cell r="G20" t="str">
            <v>+BL lớn</v>
          </cell>
          <cell r="H20" t="str">
            <v>[1],[3],[4],[5],[7]</v>
          </cell>
        </row>
        <row r="21">
          <cell r="A21">
            <v>17</v>
          </cell>
          <cell r="B21" t="str">
            <v>Cơ học công trình 1</v>
          </cell>
          <cell r="C21" t="str">
            <v>CON31001</v>
          </cell>
          <cell r="D21">
            <v>4</v>
          </cell>
          <cell r="E21">
            <v>60</v>
          </cell>
          <cell r="F21" t="str">
            <v>Khoa Xây dựng</v>
          </cell>
          <cell r="G21" t="str">
            <v>+Cơ LT:1; SBVL:3</v>
          </cell>
          <cell r="H21" t="str">
            <v>[1],[3],[4],[5],[7]</v>
          </cell>
        </row>
        <row r="22">
          <cell r="A22">
            <v>18</v>
          </cell>
          <cell r="B22" t="str">
            <v>Cơ học công trình 2</v>
          </cell>
          <cell r="C22" t="str">
            <v>CON32001</v>
          </cell>
          <cell r="D22">
            <v>3</v>
          </cell>
          <cell r="E22">
            <v>45</v>
          </cell>
          <cell r="F22" t="str">
            <v>Khoa Xây dựng</v>
          </cell>
          <cell r="G22" t="str">
            <v>Cơ kết cấu</v>
          </cell>
          <cell r="H22" t="str">
            <v>[1]</v>
          </cell>
        </row>
        <row r="23">
          <cell r="A23">
            <v>19</v>
          </cell>
          <cell r="B23" t="str">
            <v>Vật liệu xây dựng</v>
          </cell>
          <cell r="C23" t="str">
            <v>CON31002</v>
          </cell>
          <cell r="D23">
            <v>2</v>
          </cell>
          <cell r="E23">
            <v>30</v>
          </cell>
          <cell r="F23" t="str">
            <v>Khoa Xây dựng</v>
          </cell>
          <cell r="H23" t="str">
            <v>[1],[3],[4],[5],[7]</v>
          </cell>
        </row>
        <row r="24">
          <cell r="A24">
            <v>20</v>
          </cell>
          <cell r="B24" t="str">
            <v>Địa kỹ thuật</v>
          </cell>
          <cell r="C24" t="str">
            <v>CON32002</v>
          </cell>
          <cell r="D24">
            <v>3</v>
          </cell>
          <cell r="E24">
            <v>45</v>
          </cell>
          <cell r="F24" t="str">
            <v>Khoa Xây dựng</v>
          </cell>
          <cell r="G24" t="str">
            <v>Địa chất+Cơ học đất</v>
          </cell>
          <cell r="H24" t="str">
            <v>[1],[3],[4],[5],[7]</v>
          </cell>
        </row>
        <row r="25">
          <cell r="A25">
            <v>21</v>
          </cell>
          <cell r="B25" t="str">
            <v>Trắc địa</v>
          </cell>
          <cell r="C25" t="str">
            <v>UIT32003</v>
          </cell>
          <cell r="D25">
            <v>2</v>
          </cell>
          <cell r="E25">
            <v>30</v>
          </cell>
          <cell r="F25" t="str">
            <v>Khoa KTHTĐT</v>
          </cell>
          <cell r="H25" t="str">
            <v>[1],[3],[4],[5],[7]</v>
          </cell>
        </row>
        <row r="26">
          <cell r="A26">
            <v>22</v>
          </cell>
          <cell r="B26" t="str">
            <v>Anh văn 2</v>
          </cell>
          <cell r="C26" t="str">
            <v>FLI32002</v>
          </cell>
          <cell r="D26">
            <v>3</v>
          </cell>
          <cell r="E26">
            <v>45</v>
          </cell>
          <cell r="F26" t="str">
            <v>TT. NN-TH</v>
          </cell>
          <cell r="G26" t="str">
            <v>AV chuyên ngành</v>
          </cell>
          <cell r="H26" t="str">
            <v>[1],[3],[4],[5],[7]</v>
          </cell>
        </row>
        <row r="27">
          <cell r="A27">
            <v>23</v>
          </cell>
          <cell r="B27" t="str">
            <v>Điện kỹ thuật</v>
          </cell>
          <cell r="C27" t="str">
            <v>UIT32004</v>
          </cell>
          <cell r="D27">
            <v>2</v>
          </cell>
          <cell r="E27">
            <v>30</v>
          </cell>
          <cell r="F27" t="str">
            <v>Khoa KTHTĐT</v>
          </cell>
          <cell r="H27" t="str">
            <v>[1],[3],[5],[7]</v>
          </cell>
        </row>
        <row r="28">
          <cell r="A28">
            <v>24</v>
          </cell>
          <cell r="B28" t="str">
            <v>Cấu tạo kiến trúc</v>
          </cell>
          <cell r="C28" t="str">
            <v>ARC32001</v>
          </cell>
          <cell r="D28">
            <v>3</v>
          </cell>
          <cell r="E28">
            <v>45</v>
          </cell>
          <cell r="F28" t="str">
            <v>Khoa Kiến trúc</v>
          </cell>
          <cell r="H28" t="str">
            <v>[1],[4]</v>
          </cell>
        </row>
        <row r="29">
          <cell r="A29">
            <v>25</v>
          </cell>
          <cell r="B29" t="str">
            <v>Kết cấu BTCT 1</v>
          </cell>
          <cell r="C29" t="str">
            <v>CON32004</v>
          </cell>
          <cell r="D29">
            <v>3</v>
          </cell>
          <cell r="E29">
            <v>45</v>
          </cell>
          <cell r="F29" t="str">
            <v>Khoa Xây dựng</v>
          </cell>
          <cell r="H29" t="str">
            <v>[1],[3],[4],[7]</v>
          </cell>
        </row>
        <row r="30">
          <cell r="A30">
            <v>26</v>
          </cell>
          <cell r="B30" t="str">
            <v>Kết cấu BTCT 2 </v>
          </cell>
          <cell r="C30" t="str">
            <v>CON32007</v>
          </cell>
          <cell r="D30">
            <v>4</v>
          </cell>
          <cell r="E30">
            <v>60</v>
          </cell>
          <cell r="F30" t="str">
            <v>Khoa Xây dựng</v>
          </cell>
          <cell r="G30" t="str">
            <v>KCBT:3; Tin họcƯD:1</v>
          </cell>
          <cell r="H30" t="str">
            <v>[1],[4]</v>
          </cell>
        </row>
        <row r="31">
          <cell r="A31">
            <v>27</v>
          </cell>
          <cell r="B31" t="str">
            <v>Kết cấu thép</v>
          </cell>
          <cell r="C31" t="str">
            <v>CON33001</v>
          </cell>
          <cell r="D31">
            <v>2</v>
          </cell>
          <cell r="E31">
            <v>30</v>
          </cell>
          <cell r="F31" t="str">
            <v>Khoa Xây dựng</v>
          </cell>
          <cell r="H31" t="str">
            <v>[1]</v>
          </cell>
        </row>
        <row r="32">
          <cell r="A32">
            <v>28</v>
          </cell>
          <cell r="B32" t="str">
            <v>Cấp thoát nước</v>
          </cell>
          <cell r="C32" t="str">
            <v>UIT33014</v>
          </cell>
          <cell r="D32">
            <v>2</v>
          </cell>
          <cell r="E32">
            <v>30</v>
          </cell>
          <cell r="F32" t="str">
            <v>Khoa KTHTĐT</v>
          </cell>
          <cell r="H32" t="str">
            <v>[1],[4]</v>
          </cell>
        </row>
        <row r="33">
          <cell r="A33">
            <v>29</v>
          </cell>
          <cell r="B33" t="str">
            <v>Nền móng</v>
          </cell>
          <cell r="C33" t="str">
            <v>CON32005</v>
          </cell>
          <cell r="D33">
            <v>2</v>
          </cell>
          <cell r="E33">
            <v>30</v>
          </cell>
          <cell r="F33" t="str">
            <v>Khoa Xây dựng</v>
          </cell>
          <cell r="H33" t="str">
            <v>[1],[4],[7]</v>
          </cell>
        </row>
        <row r="34">
          <cell r="A34">
            <v>30</v>
          </cell>
          <cell r="B34" t="str">
            <v>Kỹ thuật thi công 1</v>
          </cell>
          <cell r="C34" t="str">
            <v>CON33006</v>
          </cell>
          <cell r="D34">
            <v>3</v>
          </cell>
          <cell r="E34">
            <v>45</v>
          </cell>
          <cell r="F34" t="str">
            <v>Khoa Xây dựng</v>
          </cell>
          <cell r="G34" t="str">
            <v>+An toàn LĐ+Máy XD</v>
          </cell>
          <cell r="H34" t="str">
            <v>[1],[4]</v>
          </cell>
        </row>
        <row r="35">
          <cell r="A35">
            <v>31</v>
          </cell>
          <cell r="B35" t="str">
            <v>Kỹ thuật thi công 2</v>
          </cell>
          <cell r="C35" t="str">
            <v>CON33007</v>
          </cell>
          <cell r="D35">
            <v>3</v>
          </cell>
          <cell r="E35">
            <v>45</v>
          </cell>
          <cell r="F35" t="str">
            <v>Khoa Xây dựng</v>
          </cell>
          <cell r="G35" t="str">
            <v>+An toàn LĐ+Máy XD</v>
          </cell>
          <cell r="H35" t="str">
            <v>[1]</v>
          </cell>
        </row>
        <row r="36">
          <cell r="A36">
            <v>32</v>
          </cell>
          <cell r="B36" t="str">
            <v>Dự toán</v>
          </cell>
          <cell r="C36" t="str">
            <v>ARC33003</v>
          </cell>
          <cell r="D36">
            <v>2</v>
          </cell>
          <cell r="E36">
            <v>30</v>
          </cell>
          <cell r="F36" t="str">
            <v>Khoa Kiến trúc</v>
          </cell>
          <cell r="H36" t="str">
            <v>[1],[3],[4],[7]</v>
          </cell>
        </row>
        <row r="37">
          <cell r="A37">
            <v>33</v>
          </cell>
          <cell r="B37" t="str">
            <v>Tổ chức thi công</v>
          </cell>
          <cell r="C37" t="str">
            <v>CON33009</v>
          </cell>
          <cell r="D37">
            <v>3</v>
          </cell>
          <cell r="E37">
            <v>45</v>
          </cell>
          <cell r="F37" t="str">
            <v>Khoa Xây dựng</v>
          </cell>
          <cell r="H37" t="str">
            <v>[1],[4]</v>
          </cell>
        </row>
        <row r="38">
          <cell r="A38">
            <v>34</v>
          </cell>
          <cell r="B38" t="str">
            <v>Đồ án Nền móng</v>
          </cell>
          <cell r="C38" t="str">
            <v>CON32006</v>
          </cell>
          <cell r="D38">
            <v>1</v>
          </cell>
          <cell r="E38">
            <v>30</v>
          </cell>
          <cell r="F38" t="str">
            <v>Khoa Xây dựng</v>
          </cell>
          <cell r="H38" t="str">
            <v>[1]</v>
          </cell>
        </row>
        <row r="39">
          <cell r="A39">
            <v>35</v>
          </cell>
          <cell r="B39" t="str">
            <v>Đồ án Kết cấu BTCT</v>
          </cell>
          <cell r="C39" t="str">
            <v>CON33005</v>
          </cell>
          <cell r="D39">
            <v>1</v>
          </cell>
          <cell r="E39">
            <v>30</v>
          </cell>
          <cell r="F39" t="str">
            <v>Khoa Xây dựng</v>
          </cell>
          <cell r="H39" t="str">
            <v>[1]</v>
          </cell>
        </row>
        <row r="40">
          <cell r="A40">
            <v>36</v>
          </cell>
          <cell r="B40" t="str">
            <v>Đồ án Kỹ thuật thi công</v>
          </cell>
          <cell r="C40" t="str">
            <v>CON33008</v>
          </cell>
          <cell r="D40">
            <v>1</v>
          </cell>
          <cell r="E40">
            <v>30</v>
          </cell>
          <cell r="F40" t="str">
            <v>Khoa Xây dựng</v>
          </cell>
          <cell r="H40" t="str">
            <v>[1],[4]</v>
          </cell>
        </row>
        <row r="41">
          <cell r="A41">
            <v>37</v>
          </cell>
          <cell r="B41" t="str">
            <v>Đồ án Tổ chức thi công</v>
          </cell>
          <cell r="C41" t="str">
            <v>CON33010</v>
          </cell>
          <cell r="D41">
            <v>1</v>
          </cell>
          <cell r="E41">
            <v>30</v>
          </cell>
          <cell r="F41" t="str">
            <v>Khoa Xây dựng</v>
          </cell>
          <cell r="H41" t="str">
            <v>[1],[4]</v>
          </cell>
        </row>
        <row r="42">
          <cell r="A42">
            <v>38</v>
          </cell>
          <cell r="B42" t="str">
            <v>TN Vật liệu XD và KĐ công trình</v>
          </cell>
          <cell r="C42" t="str">
            <v>CON31003</v>
          </cell>
          <cell r="D42">
            <v>1</v>
          </cell>
          <cell r="E42">
            <v>30</v>
          </cell>
          <cell r="F42" t="str">
            <v>Khoa Xây dựng</v>
          </cell>
          <cell r="G42" t="str">
            <v>Bỏ [7]</v>
          </cell>
          <cell r="H42" t="str">
            <v>[1],[5]</v>
          </cell>
        </row>
        <row r="43">
          <cell r="A43">
            <v>39</v>
          </cell>
          <cell r="B43" t="str">
            <v>Thực tập Trắc địa</v>
          </cell>
          <cell r="C43" t="str">
            <v>UIT32009</v>
          </cell>
          <cell r="D43">
            <v>1</v>
          </cell>
          <cell r="E43">
            <v>30</v>
          </cell>
          <cell r="F43" t="str">
            <v>Khoa KTHTĐT</v>
          </cell>
          <cell r="G43" t="str">
            <v>Bỏ [3]</v>
          </cell>
          <cell r="H43" t="str">
            <v>[1],[7]</v>
          </cell>
        </row>
        <row r="44">
          <cell r="A44">
            <v>40</v>
          </cell>
          <cell r="B44" t="str">
            <v>Thực tập Địa kỹ thuật</v>
          </cell>
          <cell r="C44" t="str">
            <v>CON32003</v>
          </cell>
          <cell r="D44">
            <v>1</v>
          </cell>
          <cell r="E44">
            <v>30</v>
          </cell>
          <cell r="F44" t="str">
            <v>Khoa KTHTĐT</v>
          </cell>
          <cell r="G44" t="str">
            <v>Bỏ [3], [7]</v>
          </cell>
          <cell r="H44" t="str">
            <v>[1],[5]</v>
          </cell>
        </row>
        <row r="45">
          <cell r="A45">
            <v>41</v>
          </cell>
          <cell r="B45" t="str">
            <v>Thực tập nghề nghiệp</v>
          </cell>
          <cell r="C45" t="str">
            <v>VOG32001</v>
          </cell>
          <cell r="D45">
            <v>2</v>
          </cell>
          <cell r="E45" t="str">
            <v>4 tuần</v>
          </cell>
          <cell r="F45" t="str">
            <v>Khoa Dạy nghề</v>
          </cell>
          <cell r="G45" t="str">
            <v>Cắt giảm 05/4/2011</v>
          </cell>
          <cell r="H45" t="str">
            <v>[1]</v>
          </cell>
        </row>
        <row r="46">
          <cell r="A46">
            <v>42</v>
          </cell>
          <cell r="B46" t="str">
            <v>Thực tập tốt nghiệp</v>
          </cell>
          <cell r="C46" t="str">
            <v>CON33011</v>
          </cell>
          <cell r="D46">
            <v>1</v>
          </cell>
          <cell r="E46" t="str">
            <v>4 tuần</v>
          </cell>
          <cell r="F46" t="str">
            <v>Khoa Xây dựng</v>
          </cell>
          <cell r="H46" t="str">
            <v>[1]</v>
          </cell>
        </row>
        <row r="47">
          <cell r="A47">
            <v>43</v>
          </cell>
          <cell r="B47" t="str">
            <v>Chuyên đề</v>
          </cell>
          <cell r="C47" t="str">
            <v>CON33013</v>
          </cell>
          <cell r="D47">
            <v>0</v>
          </cell>
          <cell r="E47" t="str">
            <v>1 tuần</v>
          </cell>
          <cell r="F47" t="str">
            <v>Khoa Xây dựng</v>
          </cell>
          <cell r="H47" t="str">
            <v>[1]</v>
          </cell>
        </row>
        <row r="48">
          <cell r="A48">
            <v>44</v>
          </cell>
          <cell r="B48" t="str">
            <v>ĐA tốt nghiệp</v>
          </cell>
          <cell r="C48" t="str">
            <v>CON33012</v>
          </cell>
          <cell r="D48">
            <v>4</v>
          </cell>
          <cell r="E48" t="str">
            <v>8 tuần</v>
          </cell>
          <cell r="F48" t="str">
            <v>Khoa Xây dựng</v>
          </cell>
          <cell r="H48" t="str">
            <v>[1]</v>
          </cell>
        </row>
        <row r="49">
          <cell r="A49">
            <v>45</v>
          </cell>
          <cell r="B49" t="str">
            <v>Học phần thay thế TN1</v>
          </cell>
          <cell r="C49" t="str">
            <v>CON33014</v>
          </cell>
          <cell r="D49">
            <v>2</v>
          </cell>
          <cell r="E49">
            <v>30</v>
          </cell>
          <cell r="F49" t="str">
            <v>Khoa Xây dựng</v>
          </cell>
          <cell r="H49" t="str">
            <v>[1]</v>
          </cell>
        </row>
        <row r="50">
          <cell r="A50">
            <v>46</v>
          </cell>
          <cell r="B50" t="str">
            <v>Học phần thay thế TN2</v>
          </cell>
          <cell r="C50" t="str">
            <v>CON33015</v>
          </cell>
          <cell r="D50">
            <v>2</v>
          </cell>
          <cell r="E50">
            <v>30</v>
          </cell>
          <cell r="F50" t="str">
            <v>Khoa Xây dựng</v>
          </cell>
          <cell r="H50" t="str">
            <v>[1]</v>
          </cell>
        </row>
        <row r="51">
          <cell r="A51">
            <v>47</v>
          </cell>
          <cell r="B51" t="str">
            <v>Autocad</v>
          </cell>
          <cell r="C51" t="str">
            <v>ARC33001</v>
          </cell>
          <cell r="D51">
            <v>2</v>
          </cell>
          <cell r="E51">
            <v>30</v>
          </cell>
          <cell r="F51" t="str">
            <v>Khoa Kiến trúc</v>
          </cell>
          <cell r="H51" t="str">
            <v>[1],[3],[4],[5],[7]</v>
          </cell>
        </row>
        <row r="52">
          <cell r="A52">
            <v>48</v>
          </cell>
          <cell r="B52" t="str">
            <v>Kinh tế xây dựng</v>
          </cell>
          <cell r="C52" t="str">
            <v>ECO32015</v>
          </cell>
          <cell r="D52">
            <v>2</v>
          </cell>
          <cell r="E52">
            <v>30</v>
          </cell>
          <cell r="F52" t="str">
            <v>Khoa Kinh tế</v>
          </cell>
          <cell r="H52" t="str">
            <v>[1],[3],[4],[5],[7]</v>
          </cell>
        </row>
        <row r="53">
          <cell r="A53">
            <v>49</v>
          </cell>
          <cell r="B53" t="str">
            <v>Kiến trúc dân dụng-công nghiệp</v>
          </cell>
          <cell r="C53" t="str">
            <v>ARC33002</v>
          </cell>
          <cell r="D53">
            <v>2</v>
          </cell>
          <cell r="E53">
            <v>30</v>
          </cell>
          <cell r="F53" t="str">
            <v>Khoa Kiến trúc</v>
          </cell>
          <cell r="H53" t="str">
            <v>[1]</v>
          </cell>
        </row>
        <row r="54">
          <cell r="A54">
            <v>50</v>
          </cell>
          <cell r="B54" t="str">
            <v>Thực hành thiết kế kết cấu công trình</v>
          </cell>
          <cell r="C54" t="str">
            <v>CON33002</v>
          </cell>
          <cell r="D54">
            <v>2</v>
          </cell>
          <cell r="E54">
            <v>30</v>
          </cell>
          <cell r="F54" t="str">
            <v>Khoa Xây dựng</v>
          </cell>
          <cell r="H54" t="str">
            <v>[1]</v>
          </cell>
        </row>
        <row r="55">
          <cell r="A55">
            <v>51</v>
          </cell>
          <cell r="B55" t="str">
            <v>Giải pháp nền móng trên nền đất yếu</v>
          </cell>
          <cell r="C55" t="str">
            <v>CON33003</v>
          </cell>
          <cell r="D55">
            <v>2</v>
          </cell>
          <cell r="E55">
            <v>30</v>
          </cell>
          <cell r="F55" t="str">
            <v>Khoa Xây dựng</v>
          </cell>
          <cell r="H55" t="str">
            <v>[1],[5]</v>
          </cell>
        </row>
        <row r="56">
          <cell r="A56">
            <v>52</v>
          </cell>
          <cell r="B56" t="str">
            <v>Tin học ứng dụng trong tổ chức thi công</v>
          </cell>
          <cell r="C56" t="str">
            <v>CON33004</v>
          </cell>
          <cell r="D56">
            <v>2</v>
          </cell>
          <cell r="E56">
            <v>30</v>
          </cell>
          <cell r="F56" t="str">
            <v>Khoa Xây dựng</v>
          </cell>
          <cell r="H56" t="str">
            <v>[1]</v>
          </cell>
        </row>
        <row r="57">
          <cell r="A57">
            <v>53</v>
          </cell>
          <cell r="B57" t="str">
            <v>Pháp luật xây dựng</v>
          </cell>
          <cell r="C57" t="str">
            <v>ECO33016</v>
          </cell>
          <cell r="D57">
            <v>2</v>
          </cell>
          <cell r="E57">
            <v>30</v>
          </cell>
          <cell r="F57" t="str">
            <v>Khoa Kinh tế</v>
          </cell>
          <cell r="H57" t="str">
            <v>[1],[3],[4],[5],[7]</v>
          </cell>
        </row>
        <row r="58">
          <cell r="A58">
            <v>54</v>
          </cell>
          <cell r="B58" t="str">
            <v>Sinh hoạt lớp</v>
          </cell>
          <cell r="C58" t="str">
            <v>CON31000</v>
          </cell>
          <cell r="D58">
            <v>0</v>
          </cell>
          <cell r="E58" t="str">
            <v>15 Tiết</v>
          </cell>
          <cell r="F58" t="str">
            <v>Khoa Xây dựng</v>
          </cell>
          <cell r="H58" t="str">
            <v>[1]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2" customWidth="1"/>
    <col min="2" max="2" width="1.28515625" style="2" customWidth="1"/>
    <col min="3" max="3" width="32.140625" style="2" customWidth="1"/>
    <col min="4" max="16384" width="9.140625" style="2" customWidth="1"/>
  </cols>
  <sheetData>
    <row r="4" ht="12.75">
      <c r="A4" s="3">
        <v>3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tabSelected="1" zoomScale="120" zoomScaleNormal="120" zoomScalePageLayoutView="0" workbookViewId="0" topLeftCell="A1">
      <pane xSplit="7" ySplit="7" topLeftCell="K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3" sqref="A3:A7"/>
    </sheetView>
  </sheetViews>
  <sheetFormatPr defaultColWidth="9.140625" defaultRowHeight="12.75"/>
  <cols>
    <col min="1" max="1" width="4.28125" style="1" customWidth="1"/>
    <col min="2" max="2" width="10.421875" style="201" customWidth="1"/>
    <col min="3" max="3" width="21.140625" style="1" customWidth="1"/>
    <col min="4" max="4" width="23.57421875" style="1" customWidth="1"/>
    <col min="5" max="5" width="27.28125" style="1" customWidth="1"/>
    <col min="6" max="6" width="3.57421875" style="197" customWidth="1"/>
    <col min="7" max="7" width="3.57421875" style="196" customWidth="1"/>
    <col min="8" max="9" width="3.57421875" style="197" customWidth="1"/>
    <col min="10" max="10" width="8.00390625" style="6" hidden="1" customWidth="1"/>
    <col min="11" max="12" width="10.7109375" style="1" customWidth="1"/>
    <col min="13" max="13" width="4.7109375" style="1" customWidth="1"/>
    <col min="14" max="19" width="4.7109375" style="4" customWidth="1"/>
    <col min="20" max="20" width="4.7109375" style="1" customWidth="1"/>
    <col min="21" max="24" width="4.00390625" style="1" customWidth="1"/>
    <col min="25" max="25" width="21.28125" style="1" customWidth="1"/>
    <col min="26" max="26" width="35.00390625" style="1" customWidth="1"/>
    <col min="27" max="16384" width="9.140625" style="1" customWidth="1"/>
  </cols>
  <sheetData>
    <row r="1" spans="1:25" s="4" customFormat="1" ht="22.5" customHeight="1">
      <c r="A1" s="241" t="s">
        <v>52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6" s="106" customFormat="1" ht="28.5" customHeight="1">
      <c r="A2" s="242" t="s">
        <v>261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105"/>
    </row>
    <row r="3" spans="1:26" s="108" customFormat="1" ht="20.25" customHeight="1">
      <c r="A3" s="249" t="s">
        <v>0</v>
      </c>
      <c r="B3" s="249" t="s">
        <v>5</v>
      </c>
      <c r="C3" s="249" t="s">
        <v>2</v>
      </c>
      <c r="D3" s="249" t="s">
        <v>53</v>
      </c>
      <c r="E3" s="249" t="s">
        <v>61</v>
      </c>
      <c r="F3" s="259" t="s">
        <v>51</v>
      </c>
      <c r="G3" s="260"/>
      <c r="H3" s="261"/>
      <c r="I3" s="246" t="s">
        <v>55</v>
      </c>
      <c r="J3" s="144"/>
      <c r="K3" s="256" t="s">
        <v>68</v>
      </c>
      <c r="L3" s="256" t="s">
        <v>66</v>
      </c>
      <c r="M3" s="252" t="s">
        <v>32</v>
      </c>
      <c r="N3" s="252"/>
      <c r="O3" s="252"/>
      <c r="P3" s="252" t="s">
        <v>33</v>
      </c>
      <c r="Q3" s="252"/>
      <c r="R3" s="252"/>
      <c r="S3" s="252"/>
      <c r="T3" s="253" t="s">
        <v>34</v>
      </c>
      <c r="U3" s="254"/>
      <c r="V3" s="254"/>
      <c r="W3" s="254"/>
      <c r="X3" s="255"/>
      <c r="Y3" s="243" t="s">
        <v>67</v>
      </c>
      <c r="Z3" s="107"/>
    </row>
    <row r="4" spans="1:26" s="7" customFormat="1" ht="21" customHeight="1">
      <c r="A4" s="250"/>
      <c r="B4" s="250"/>
      <c r="C4" s="250"/>
      <c r="D4" s="250"/>
      <c r="E4" s="250"/>
      <c r="F4" s="246" t="s">
        <v>51</v>
      </c>
      <c r="G4" s="246" t="s">
        <v>3</v>
      </c>
      <c r="H4" s="246" t="s">
        <v>54</v>
      </c>
      <c r="I4" s="247"/>
      <c r="J4" s="145"/>
      <c r="K4" s="257"/>
      <c r="L4" s="257"/>
      <c r="M4" s="109">
        <f>M6+6</f>
        <v>43905</v>
      </c>
      <c r="N4" s="109">
        <f>N6+6</f>
        <v>43912</v>
      </c>
      <c r="O4" s="109">
        <f>O6+6</f>
        <v>43919</v>
      </c>
      <c r="P4" s="109">
        <f aca="true" t="shared" si="0" ref="P4:U4">P6+6</f>
        <v>43926</v>
      </c>
      <c r="Q4" s="109">
        <f t="shared" si="0"/>
        <v>43933</v>
      </c>
      <c r="R4" s="109">
        <f t="shared" si="0"/>
        <v>43940</v>
      </c>
      <c r="S4" s="109">
        <f t="shared" si="0"/>
        <v>43947</v>
      </c>
      <c r="T4" s="109">
        <f t="shared" si="0"/>
        <v>43954</v>
      </c>
      <c r="U4" s="109">
        <f t="shared" si="0"/>
        <v>43961</v>
      </c>
      <c r="V4" s="109">
        <f>V6+6</f>
        <v>43968</v>
      </c>
      <c r="W4" s="109">
        <f>W6+6</f>
        <v>43975</v>
      </c>
      <c r="X4" s="109">
        <f>X6+6</f>
        <v>43982</v>
      </c>
      <c r="Y4" s="244"/>
      <c r="Z4" s="107"/>
    </row>
    <row r="5" spans="1:26" s="7" customFormat="1" ht="9" customHeight="1">
      <c r="A5" s="250"/>
      <c r="B5" s="250"/>
      <c r="C5" s="250"/>
      <c r="D5" s="250"/>
      <c r="E5" s="250"/>
      <c r="F5" s="247"/>
      <c r="G5" s="247"/>
      <c r="H5" s="247"/>
      <c r="I5" s="247"/>
      <c r="J5" s="145"/>
      <c r="K5" s="257"/>
      <c r="L5" s="257"/>
      <c r="M5" s="109" t="s">
        <v>1</v>
      </c>
      <c r="N5" s="110" t="s">
        <v>1</v>
      </c>
      <c r="O5" s="110" t="s">
        <v>1</v>
      </c>
      <c r="P5" s="110" t="s">
        <v>1</v>
      </c>
      <c r="Q5" s="110" t="s">
        <v>1</v>
      </c>
      <c r="R5" s="110" t="s">
        <v>1</v>
      </c>
      <c r="S5" s="110" t="s">
        <v>1</v>
      </c>
      <c r="T5" s="109" t="s">
        <v>1</v>
      </c>
      <c r="U5" s="109" t="s">
        <v>1</v>
      </c>
      <c r="V5" s="109" t="s">
        <v>1</v>
      </c>
      <c r="W5" s="109" t="s">
        <v>1</v>
      </c>
      <c r="X5" s="109" t="s">
        <v>1</v>
      </c>
      <c r="Y5" s="244"/>
      <c r="Z5" s="107"/>
    </row>
    <row r="6" spans="1:26" s="7" customFormat="1" ht="20.25" customHeight="1">
      <c r="A6" s="250"/>
      <c r="B6" s="250"/>
      <c r="C6" s="250"/>
      <c r="D6" s="250"/>
      <c r="E6" s="250"/>
      <c r="F6" s="247"/>
      <c r="G6" s="247"/>
      <c r="H6" s="247"/>
      <c r="I6" s="247"/>
      <c r="J6" s="145"/>
      <c r="K6" s="257"/>
      <c r="L6" s="257"/>
      <c r="M6" s="111">
        <v>43899</v>
      </c>
      <c r="N6" s="111">
        <f aca="true" t="shared" si="1" ref="N6:X6">M4+1</f>
        <v>43906</v>
      </c>
      <c r="O6" s="111">
        <f t="shared" si="1"/>
        <v>43913</v>
      </c>
      <c r="P6" s="111">
        <f t="shared" si="1"/>
        <v>43920</v>
      </c>
      <c r="Q6" s="111">
        <f t="shared" si="1"/>
        <v>43927</v>
      </c>
      <c r="R6" s="111">
        <f t="shared" si="1"/>
        <v>43934</v>
      </c>
      <c r="S6" s="111">
        <f t="shared" si="1"/>
        <v>43941</v>
      </c>
      <c r="T6" s="111">
        <f t="shared" si="1"/>
        <v>43948</v>
      </c>
      <c r="U6" s="111">
        <f t="shared" si="1"/>
        <v>43955</v>
      </c>
      <c r="V6" s="111">
        <f t="shared" si="1"/>
        <v>43962</v>
      </c>
      <c r="W6" s="111">
        <f t="shared" si="1"/>
        <v>43969</v>
      </c>
      <c r="X6" s="111">
        <f t="shared" si="1"/>
        <v>43976</v>
      </c>
      <c r="Y6" s="244"/>
      <c r="Z6" s="107"/>
    </row>
    <row r="7" spans="1:26" s="7" customFormat="1" ht="16.5" customHeight="1">
      <c r="A7" s="251"/>
      <c r="B7" s="251"/>
      <c r="C7" s="251"/>
      <c r="D7" s="251"/>
      <c r="E7" s="251"/>
      <c r="F7" s="248"/>
      <c r="G7" s="248"/>
      <c r="H7" s="248"/>
      <c r="I7" s="248"/>
      <c r="J7" s="146"/>
      <c r="K7" s="258"/>
      <c r="L7" s="258"/>
      <c r="M7" s="112">
        <v>33</v>
      </c>
      <c r="N7" s="113">
        <f>M7+1</f>
        <v>34</v>
      </c>
      <c r="O7" s="113">
        <f>N7+1</f>
        <v>35</v>
      </c>
      <c r="P7" s="113">
        <f aca="true" t="shared" si="2" ref="P7:X7">O7+1</f>
        <v>36</v>
      </c>
      <c r="Q7" s="113">
        <f t="shared" si="2"/>
        <v>37</v>
      </c>
      <c r="R7" s="113">
        <f t="shared" si="2"/>
        <v>38</v>
      </c>
      <c r="S7" s="113">
        <f t="shared" si="2"/>
        <v>39</v>
      </c>
      <c r="T7" s="113">
        <f t="shared" si="2"/>
        <v>40</v>
      </c>
      <c r="U7" s="113">
        <f t="shared" si="2"/>
        <v>41</v>
      </c>
      <c r="V7" s="113">
        <f t="shared" si="2"/>
        <v>42</v>
      </c>
      <c r="W7" s="113">
        <f t="shared" si="2"/>
        <v>43</v>
      </c>
      <c r="X7" s="113">
        <f t="shared" si="2"/>
        <v>44</v>
      </c>
      <c r="Y7" s="245"/>
      <c r="Z7" s="107"/>
    </row>
    <row r="8" spans="1:26" ht="19.5" customHeight="1">
      <c r="A8" s="128" t="s">
        <v>38</v>
      </c>
      <c r="B8" s="192"/>
      <c r="C8" s="129"/>
      <c r="D8" s="129"/>
      <c r="E8" s="129"/>
      <c r="F8" s="192"/>
      <c r="G8" s="192"/>
      <c r="H8" s="192"/>
      <c r="I8" s="192"/>
      <c r="J8" s="147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30"/>
      <c r="Z8" s="131"/>
    </row>
    <row r="9" spans="1:26" s="79" customFormat="1" ht="13.5" customHeight="1">
      <c r="A9" s="73">
        <v>1</v>
      </c>
      <c r="B9" s="142" t="s">
        <v>79</v>
      </c>
      <c r="C9" s="141" t="s">
        <v>90</v>
      </c>
      <c r="D9" s="136" t="s">
        <v>241</v>
      </c>
      <c r="E9" s="72" t="s">
        <v>140</v>
      </c>
      <c r="F9" s="140">
        <v>75</v>
      </c>
      <c r="G9" s="140">
        <v>4</v>
      </c>
      <c r="H9" s="75">
        <f>F9*70%</f>
        <v>52.5</v>
      </c>
      <c r="I9" s="140">
        <v>7</v>
      </c>
      <c r="J9" s="76">
        <v>250000</v>
      </c>
      <c r="K9" s="132">
        <f>J9*1.2</f>
        <v>300000</v>
      </c>
      <c r="L9" s="132">
        <f>K9*G9</f>
        <v>1200000</v>
      </c>
      <c r="M9" s="77" t="s">
        <v>172</v>
      </c>
      <c r="N9" s="77" t="s">
        <v>172</v>
      </c>
      <c r="O9" s="77" t="s">
        <v>172</v>
      </c>
      <c r="P9" s="77" t="s">
        <v>172</v>
      </c>
      <c r="Q9" s="77" t="s">
        <v>172</v>
      </c>
      <c r="R9" s="77" t="s">
        <v>173</v>
      </c>
      <c r="S9" s="77"/>
      <c r="T9" s="77"/>
      <c r="U9" s="168" t="s">
        <v>184</v>
      </c>
      <c r="V9" s="73"/>
      <c r="W9" s="73"/>
      <c r="X9" s="73"/>
      <c r="Y9" s="206" t="s">
        <v>248</v>
      </c>
      <c r="Z9" s="78"/>
    </row>
    <row r="10" spans="1:26" s="79" customFormat="1" ht="13.5" customHeight="1">
      <c r="A10" s="73">
        <v>2</v>
      </c>
      <c r="B10" s="142" t="s">
        <v>80</v>
      </c>
      <c r="C10" s="141" t="s">
        <v>91</v>
      </c>
      <c r="D10" s="136" t="s">
        <v>200</v>
      </c>
      <c r="E10" s="72" t="s">
        <v>141</v>
      </c>
      <c r="F10" s="142">
        <v>30</v>
      </c>
      <c r="G10" s="142">
        <v>1</v>
      </c>
      <c r="H10" s="75">
        <f>F10*100%</f>
        <v>30</v>
      </c>
      <c r="I10" s="142">
        <v>11</v>
      </c>
      <c r="J10" s="76">
        <v>288000</v>
      </c>
      <c r="K10" s="132">
        <f>J10*1.2</f>
        <v>345600</v>
      </c>
      <c r="L10" s="132">
        <f>K10*G10</f>
        <v>345600</v>
      </c>
      <c r="M10" s="77" t="s">
        <v>172</v>
      </c>
      <c r="N10" s="77" t="s">
        <v>172</v>
      </c>
      <c r="O10" s="77" t="s">
        <v>172</v>
      </c>
      <c r="P10" s="77" t="s">
        <v>39</v>
      </c>
      <c r="Q10" s="77"/>
      <c r="R10" s="77"/>
      <c r="S10" s="168" t="s">
        <v>184</v>
      </c>
      <c r="T10" s="77"/>
      <c r="U10" s="73"/>
      <c r="V10" s="73"/>
      <c r="W10" s="73"/>
      <c r="X10" s="73"/>
      <c r="Y10" s="206" t="s">
        <v>249</v>
      </c>
      <c r="Z10" s="78"/>
    </row>
    <row r="11" spans="1:26" s="183" customFormat="1" ht="13.5" customHeight="1">
      <c r="A11" s="168">
        <v>3</v>
      </c>
      <c r="B11" s="204" t="s">
        <v>81</v>
      </c>
      <c r="C11" s="205" t="s">
        <v>92</v>
      </c>
      <c r="D11" s="174" t="s">
        <v>185</v>
      </c>
      <c r="E11" s="176" t="s">
        <v>142</v>
      </c>
      <c r="F11" s="204">
        <v>30</v>
      </c>
      <c r="G11" s="204">
        <v>2</v>
      </c>
      <c r="H11" s="75">
        <f>F11*70%</f>
        <v>21</v>
      </c>
      <c r="I11" s="204">
        <v>9</v>
      </c>
      <c r="J11" s="178">
        <v>250000</v>
      </c>
      <c r="K11" s="179">
        <f>J11*1.2</f>
        <v>300000</v>
      </c>
      <c r="L11" s="179">
        <f>K11*G11</f>
        <v>600000</v>
      </c>
      <c r="M11" s="180"/>
      <c r="N11" s="180" t="s">
        <v>172</v>
      </c>
      <c r="O11" s="180" t="s">
        <v>172</v>
      </c>
      <c r="P11" s="180" t="s">
        <v>39</v>
      </c>
      <c r="Q11" s="180"/>
      <c r="R11" s="180"/>
      <c r="S11" s="168" t="s">
        <v>184</v>
      </c>
      <c r="T11" s="180"/>
      <c r="U11" s="168"/>
      <c r="V11" s="168"/>
      <c r="W11" s="168"/>
      <c r="X11" s="168"/>
      <c r="Y11" s="208" t="s">
        <v>260</v>
      </c>
      <c r="Z11" s="182"/>
    </row>
    <row r="12" spans="1:26" s="79" customFormat="1" ht="13.5" customHeight="1">
      <c r="A12" s="73">
        <v>4</v>
      </c>
      <c r="B12" s="142" t="s">
        <v>82</v>
      </c>
      <c r="C12" s="141" t="s">
        <v>93</v>
      </c>
      <c r="D12" s="136" t="s">
        <v>227</v>
      </c>
      <c r="E12" s="72" t="s">
        <v>144</v>
      </c>
      <c r="F12" s="140">
        <v>30</v>
      </c>
      <c r="G12" s="140">
        <v>2</v>
      </c>
      <c r="H12" s="75">
        <f>F12*100%</f>
        <v>30</v>
      </c>
      <c r="I12" s="140">
        <v>17</v>
      </c>
      <c r="J12" s="76">
        <v>250000</v>
      </c>
      <c r="K12" s="132">
        <f aca="true" t="shared" si="3" ref="K12:K20">J12*1.2</f>
        <v>300000</v>
      </c>
      <c r="L12" s="132">
        <f aca="true" t="shared" si="4" ref="L12:L17">K12*G12</f>
        <v>600000</v>
      </c>
      <c r="M12" s="77"/>
      <c r="N12" s="77" t="s">
        <v>172</v>
      </c>
      <c r="O12" s="77" t="s">
        <v>172</v>
      </c>
      <c r="P12" s="77" t="s">
        <v>172</v>
      </c>
      <c r="Q12" s="77" t="s">
        <v>39</v>
      </c>
      <c r="R12" s="77"/>
      <c r="S12" s="77"/>
      <c r="T12" s="168" t="s">
        <v>184</v>
      </c>
      <c r="U12" s="73"/>
      <c r="V12" s="73"/>
      <c r="W12" s="73"/>
      <c r="X12" s="73"/>
      <c r="Y12" s="206" t="s">
        <v>179</v>
      </c>
      <c r="Z12" s="78"/>
    </row>
    <row r="13" spans="1:26" s="79" customFormat="1" ht="13.5" customHeight="1">
      <c r="A13" s="73">
        <v>5</v>
      </c>
      <c r="B13" s="142" t="s">
        <v>83</v>
      </c>
      <c r="C13" s="141" t="s">
        <v>93</v>
      </c>
      <c r="D13" s="136" t="s">
        <v>228</v>
      </c>
      <c r="E13" s="72" t="s">
        <v>143</v>
      </c>
      <c r="F13" s="140">
        <v>45</v>
      </c>
      <c r="G13" s="140">
        <v>3</v>
      </c>
      <c r="H13" s="75">
        <f aca="true" t="shared" si="5" ref="H13:H20">F13*100%</f>
        <v>45</v>
      </c>
      <c r="I13" s="140">
        <v>14</v>
      </c>
      <c r="J13" s="76">
        <v>250000</v>
      </c>
      <c r="K13" s="132">
        <f t="shared" si="3"/>
        <v>300000</v>
      </c>
      <c r="L13" s="132">
        <f t="shared" si="4"/>
        <v>900000</v>
      </c>
      <c r="M13" s="77"/>
      <c r="N13" s="77"/>
      <c r="O13" s="77" t="s">
        <v>172</v>
      </c>
      <c r="P13" s="77" t="s">
        <v>172</v>
      </c>
      <c r="Q13" s="77" t="s">
        <v>172</v>
      </c>
      <c r="R13" s="77" t="s">
        <v>172</v>
      </c>
      <c r="S13" s="77" t="s">
        <v>172</v>
      </c>
      <c r="T13" s="77"/>
      <c r="U13" s="168" t="s">
        <v>184</v>
      </c>
      <c r="V13" s="73"/>
      <c r="W13" s="73"/>
      <c r="X13" s="73"/>
      <c r="Y13" s="206" t="s">
        <v>250</v>
      </c>
      <c r="Z13" s="78"/>
    </row>
    <row r="14" spans="1:26" s="79" customFormat="1" ht="13.5" customHeight="1">
      <c r="A14" s="73">
        <v>6</v>
      </c>
      <c r="B14" s="142" t="s">
        <v>84</v>
      </c>
      <c r="C14" s="141" t="s">
        <v>94</v>
      </c>
      <c r="D14" s="136" t="s">
        <v>206</v>
      </c>
      <c r="E14" s="72" t="s">
        <v>145</v>
      </c>
      <c r="F14" s="140">
        <v>45</v>
      </c>
      <c r="G14" s="140">
        <v>3</v>
      </c>
      <c r="H14" s="75">
        <f t="shared" si="5"/>
        <v>45</v>
      </c>
      <c r="I14" s="140">
        <v>21</v>
      </c>
      <c r="J14" s="76">
        <v>250000</v>
      </c>
      <c r="K14" s="132">
        <f t="shared" si="3"/>
        <v>300000</v>
      </c>
      <c r="L14" s="132">
        <f t="shared" si="4"/>
        <v>900000</v>
      </c>
      <c r="M14" s="77"/>
      <c r="N14" s="77"/>
      <c r="O14" s="77" t="s">
        <v>172</v>
      </c>
      <c r="P14" s="77" t="s">
        <v>172</v>
      </c>
      <c r="Q14" s="77" t="s">
        <v>172</v>
      </c>
      <c r="R14" s="77" t="s">
        <v>172</v>
      </c>
      <c r="S14" s="77" t="s">
        <v>172</v>
      </c>
      <c r="T14" s="77"/>
      <c r="U14" s="73"/>
      <c r="V14" s="168" t="s">
        <v>184</v>
      </c>
      <c r="W14" s="73"/>
      <c r="X14" s="73"/>
      <c r="Y14" s="206" t="s">
        <v>251</v>
      </c>
      <c r="Z14" s="78"/>
    </row>
    <row r="15" spans="1:26" s="79" customFormat="1" ht="13.5" customHeight="1">
      <c r="A15" s="73">
        <v>7</v>
      </c>
      <c r="B15" s="142" t="s">
        <v>85</v>
      </c>
      <c r="C15" s="141" t="s">
        <v>95</v>
      </c>
      <c r="D15" s="136" t="s">
        <v>18</v>
      </c>
      <c r="E15" s="72" t="s">
        <v>146</v>
      </c>
      <c r="F15" s="140">
        <v>45</v>
      </c>
      <c r="G15" s="140">
        <v>3</v>
      </c>
      <c r="H15" s="75">
        <f t="shared" si="5"/>
        <v>45</v>
      </c>
      <c r="I15" s="140">
        <v>23</v>
      </c>
      <c r="J15" s="76">
        <v>250000</v>
      </c>
      <c r="K15" s="132">
        <f t="shared" si="3"/>
        <v>300000</v>
      </c>
      <c r="L15" s="132">
        <f t="shared" si="4"/>
        <v>900000</v>
      </c>
      <c r="M15" s="77"/>
      <c r="N15" s="77"/>
      <c r="O15" s="77"/>
      <c r="P15" s="77" t="s">
        <v>172</v>
      </c>
      <c r="Q15" s="77" t="s">
        <v>172</v>
      </c>
      <c r="R15" s="77" t="s">
        <v>172</v>
      </c>
      <c r="S15" s="77" t="s">
        <v>172</v>
      </c>
      <c r="T15" s="77" t="s">
        <v>172</v>
      </c>
      <c r="U15" s="73"/>
      <c r="V15" s="168" t="s">
        <v>184</v>
      </c>
      <c r="W15" s="73"/>
      <c r="X15" s="73"/>
      <c r="Y15" s="207" t="s">
        <v>252</v>
      </c>
      <c r="Z15" s="78"/>
    </row>
    <row r="16" spans="1:26" s="79" customFormat="1" ht="13.5" customHeight="1">
      <c r="A16" s="73">
        <v>8</v>
      </c>
      <c r="B16" s="142" t="s">
        <v>62</v>
      </c>
      <c r="C16" s="141" t="s">
        <v>96</v>
      </c>
      <c r="D16" s="136" t="s">
        <v>204</v>
      </c>
      <c r="E16" s="72" t="s">
        <v>148</v>
      </c>
      <c r="F16" s="140">
        <v>30</v>
      </c>
      <c r="G16" s="140">
        <v>2</v>
      </c>
      <c r="H16" s="75">
        <f t="shared" si="5"/>
        <v>30</v>
      </c>
      <c r="I16" s="140">
        <v>27</v>
      </c>
      <c r="J16" s="76">
        <v>250000</v>
      </c>
      <c r="K16" s="132">
        <f t="shared" si="3"/>
        <v>300000</v>
      </c>
      <c r="L16" s="132">
        <f t="shared" si="4"/>
        <v>600000</v>
      </c>
      <c r="M16" s="77"/>
      <c r="N16" s="77"/>
      <c r="O16" s="77"/>
      <c r="P16" s="77" t="s">
        <v>172</v>
      </c>
      <c r="Q16" s="77" t="s">
        <v>172</v>
      </c>
      <c r="R16" s="77" t="s">
        <v>172</v>
      </c>
      <c r="S16" s="77" t="s">
        <v>39</v>
      </c>
      <c r="T16" s="77"/>
      <c r="U16" s="73"/>
      <c r="V16" s="168" t="s">
        <v>184</v>
      </c>
      <c r="W16" s="73"/>
      <c r="X16" s="73"/>
      <c r="Y16" s="206" t="s">
        <v>209</v>
      </c>
      <c r="Z16" s="78"/>
    </row>
    <row r="17" spans="1:26" s="183" customFormat="1" ht="13.5" customHeight="1">
      <c r="A17" s="168">
        <v>9</v>
      </c>
      <c r="B17" s="204" t="s">
        <v>86</v>
      </c>
      <c r="C17" s="205" t="s">
        <v>97</v>
      </c>
      <c r="D17" s="174" t="s">
        <v>185</v>
      </c>
      <c r="E17" s="176" t="s">
        <v>147</v>
      </c>
      <c r="F17" s="204">
        <v>30</v>
      </c>
      <c r="G17" s="204">
        <v>2</v>
      </c>
      <c r="H17" s="75">
        <f t="shared" si="5"/>
        <v>30</v>
      </c>
      <c r="I17" s="204">
        <v>10</v>
      </c>
      <c r="J17" s="178">
        <v>250000</v>
      </c>
      <c r="K17" s="179">
        <f t="shared" si="3"/>
        <v>300000</v>
      </c>
      <c r="L17" s="179">
        <f t="shared" si="4"/>
        <v>600000</v>
      </c>
      <c r="M17" s="180"/>
      <c r="N17" s="180" t="s">
        <v>172</v>
      </c>
      <c r="O17" s="180" t="s">
        <v>172</v>
      </c>
      <c r="P17" s="180" t="s">
        <v>172</v>
      </c>
      <c r="Q17" s="180" t="s">
        <v>39</v>
      </c>
      <c r="R17" s="168"/>
      <c r="T17" s="168" t="s">
        <v>184</v>
      </c>
      <c r="U17" s="226"/>
      <c r="V17" s="226"/>
      <c r="W17" s="168"/>
      <c r="X17" s="168"/>
      <c r="Y17" s="181" t="s">
        <v>259</v>
      </c>
      <c r="Z17" s="182"/>
    </row>
    <row r="18" spans="1:26" s="79" customFormat="1" ht="13.5" customHeight="1">
      <c r="A18" s="139">
        <v>10</v>
      </c>
      <c r="B18" s="142" t="s">
        <v>87</v>
      </c>
      <c r="C18" s="141" t="s">
        <v>98</v>
      </c>
      <c r="D18" s="136" t="s">
        <v>202</v>
      </c>
      <c r="E18" s="72" t="s">
        <v>149</v>
      </c>
      <c r="F18" s="140">
        <v>30</v>
      </c>
      <c r="G18" s="140">
        <v>2</v>
      </c>
      <c r="H18" s="75">
        <f>F18*70%</f>
        <v>21</v>
      </c>
      <c r="I18" s="140">
        <v>6</v>
      </c>
      <c r="J18" s="76">
        <v>250000</v>
      </c>
      <c r="K18" s="132">
        <f t="shared" si="3"/>
        <v>300000</v>
      </c>
      <c r="L18" s="132">
        <f>K18*G18</f>
        <v>600000</v>
      </c>
      <c r="M18" s="77"/>
      <c r="N18" s="77"/>
      <c r="O18" s="77"/>
      <c r="P18" s="77"/>
      <c r="Q18" s="77" t="s">
        <v>172</v>
      </c>
      <c r="R18" s="77" t="s">
        <v>172</v>
      </c>
      <c r="S18" s="77" t="s">
        <v>39</v>
      </c>
      <c r="T18" s="77"/>
      <c r="U18" s="73"/>
      <c r="V18" s="168" t="s">
        <v>184</v>
      </c>
      <c r="W18" s="73"/>
      <c r="X18" s="73"/>
      <c r="Y18" s="206" t="s">
        <v>253</v>
      </c>
      <c r="Z18" s="78"/>
    </row>
    <row r="19" spans="1:26" s="79" customFormat="1" ht="13.5" customHeight="1">
      <c r="A19" s="139">
        <v>11</v>
      </c>
      <c r="B19" s="142" t="s">
        <v>88</v>
      </c>
      <c r="C19" s="141" t="s">
        <v>99</v>
      </c>
      <c r="D19" s="136" t="s">
        <v>203</v>
      </c>
      <c r="E19" s="72" t="s">
        <v>150</v>
      </c>
      <c r="F19" s="140">
        <v>30</v>
      </c>
      <c r="G19" s="140">
        <v>2</v>
      </c>
      <c r="H19" s="75">
        <f t="shared" si="5"/>
        <v>30</v>
      </c>
      <c r="I19" s="140">
        <v>10</v>
      </c>
      <c r="J19" s="76">
        <v>250000</v>
      </c>
      <c r="K19" s="132">
        <f t="shared" si="3"/>
        <v>300000</v>
      </c>
      <c r="L19" s="132">
        <f>K19*G19</f>
        <v>600000</v>
      </c>
      <c r="M19" s="77"/>
      <c r="N19" s="77"/>
      <c r="O19" s="77"/>
      <c r="P19" s="77"/>
      <c r="Q19" s="73"/>
      <c r="R19" s="77" t="s">
        <v>172</v>
      </c>
      <c r="S19" s="77" t="s">
        <v>172</v>
      </c>
      <c r="T19" s="77" t="s">
        <v>172</v>
      </c>
      <c r="U19" s="77" t="s">
        <v>39</v>
      </c>
      <c r="V19" s="73"/>
      <c r="W19" s="168" t="s">
        <v>184</v>
      </c>
      <c r="X19" s="73"/>
      <c r="Y19" s="206" t="s">
        <v>254</v>
      </c>
      <c r="Z19" s="78"/>
    </row>
    <row r="20" spans="1:26" s="79" customFormat="1" ht="13.5" customHeight="1">
      <c r="A20" s="139">
        <v>12</v>
      </c>
      <c r="B20" s="142" t="s">
        <v>89</v>
      </c>
      <c r="C20" s="141" t="s">
        <v>100</v>
      </c>
      <c r="D20" s="136" t="s">
        <v>207</v>
      </c>
      <c r="E20" s="72" t="s">
        <v>151</v>
      </c>
      <c r="F20" s="140">
        <v>39</v>
      </c>
      <c r="G20" s="140">
        <v>2</v>
      </c>
      <c r="H20" s="75">
        <f t="shared" si="5"/>
        <v>39</v>
      </c>
      <c r="I20" s="140">
        <v>15</v>
      </c>
      <c r="J20" s="76">
        <v>250000</v>
      </c>
      <c r="K20" s="132">
        <f t="shared" si="3"/>
        <v>300000</v>
      </c>
      <c r="L20" s="132">
        <f>K20*G20</f>
        <v>600000</v>
      </c>
      <c r="M20" s="77"/>
      <c r="N20" s="77" t="s">
        <v>172</v>
      </c>
      <c r="O20" s="77" t="s">
        <v>172</v>
      </c>
      <c r="P20" s="77" t="s">
        <v>172</v>
      </c>
      <c r="Q20" s="77" t="s">
        <v>172</v>
      </c>
      <c r="R20" s="77" t="s">
        <v>39</v>
      </c>
      <c r="S20" s="77"/>
      <c r="T20" s="77"/>
      <c r="U20" s="168" t="s">
        <v>184</v>
      </c>
      <c r="V20" s="77"/>
      <c r="W20" s="77"/>
      <c r="X20" s="77"/>
      <c r="Y20" s="206" t="s">
        <v>255</v>
      </c>
      <c r="Z20" s="78"/>
    </row>
    <row r="21" spans="1:26" s="183" customFormat="1" ht="13.5" customHeight="1">
      <c r="A21" s="168">
        <v>13</v>
      </c>
      <c r="B21" s="204" t="s">
        <v>224</v>
      </c>
      <c r="C21" s="205" t="s">
        <v>222</v>
      </c>
      <c r="D21" s="174" t="s">
        <v>225</v>
      </c>
      <c r="E21" s="176" t="s">
        <v>223</v>
      </c>
      <c r="F21" s="177">
        <v>30</v>
      </c>
      <c r="G21" s="177">
        <v>2</v>
      </c>
      <c r="H21" s="75">
        <f>F21*100%</f>
        <v>30</v>
      </c>
      <c r="I21" s="177">
        <v>10</v>
      </c>
      <c r="J21" s="178">
        <v>250000</v>
      </c>
      <c r="K21" s="179">
        <f>J21*1.2</f>
        <v>300000</v>
      </c>
      <c r="L21" s="179">
        <f>K21*G21</f>
        <v>600000</v>
      </c>
      <c r="M21" s="180"/>
      <c r="N21" s="180" t="s">
        <v>172</v>
      </c>
      <c r="O21" s="180" t="s">
        <v>172</v>
      </c>
      <c r="P21" s="180" t="s">
        <v>172</v>
      </c>
      <c r="Q21" s="180" t="s">
        <v>39</v>
      </c>
      <c r="R21" s="180"/>
      <c r="S21" s="180"/>
      <c r="T21" s="168" t="s">
        <v>184</v>
      </c>
      <c r="U21" s="168"/>
      <c r="V21" s="168"/>
      <c r="W21" s="168"/>
      <c r="X21" s="168"/>
      <c r="Y21" s="208" t="s">
        <v>208</v>
      </c>
      <c r="Z21" s="182"/>
    </row>
    <row r="22" spans="1:26" ht="18.75" customHeight="1">
      <c r="A22" s="128" t="s">
        <v>186</v>
      </c>
      <c r="B22" s="198"/>
      <c r="C22" s="129"/>
      <c r="D22" s="133"/>
      <c r="E22" s="129"/>
      <c r="F22" s="192"/>
      <c r="G22" s="192"/>
      <c r="H22" s="192"/>
      <c r="I22" s="192"/>
      <c r="J22" s="147"/>
      <c r="K22" s="133"/>
      <c r="L22" s="133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209"/>
      <c r="Z22" s="131"/>
    </row>
    <row r="23" spans="1:26" s="79" customFormat="1" ht="15.75" customHeight="1" hidden="1">
      <c r="A23" s="73">
        <v>1</v>
      </c>
      <c r="B23" s="142" t="s">
        <v>101</v>
      </c>
      <c r="C23" s="141" t="s">
        <v>122</v>
      </c>
      <c r="D23" s="136" t="s">
        <v>199</v>
      </c>
      <c r="E23" s="72" t="s">
        <v>152</v>
      </c>
      <c r="F23" s="142">
        <v>45</v>
      </c>
      <c r="G23" s="142">
        <v>3</v>
      </c>
      <c r="H23" s="75">
        <f>F23*50%</f>
        <v>22.5</v>
      </c>
      <c r="I23" s="142">
        <v>2</v>
      </c>
      <c r="J23" s="76">
        <v>209000</v>
      </c>
      <c r="K23" s="132">
        <f>J23*1.2</f>
        <v>250800</v>
      </c>
      <c r="L23" s="132">
        <f aca="true" t="shared" si="6" ref="L23:L41">K23*G23</f>
        <v>752400</v>
      </c>
      <c r="M23" s="77" t="s">
        <v>172</v>
      </c>
      <c r="N23" s="77" t="s">
        <v>172</v>
      </c>
      <c r="O23" s="77" t="s">
        <v>39</v>
      </c>
      <c r="P23" s="77"/>
      <c r="Q23" s="77"/>
      <c r="R23" s="168" t="s">
        <v>184</v>
      </c>
      <c r="S23" s="77"/>
      <c r="T23" s="77"/>
      <c r="U23" s="73"/>
      <c r="V23" s="73"/>
      <c r="W23" s="73"/>
      <c r="X23" s="73"/>
      <c r="Y23" s="206" t="s">
        <v>210</v>
      </c>
      <c r="Z23" s="78"/>
    </row>
    <row r="24" spans="1:26" s="79" customFormat="1" ht="15.75" customHeight="1" hidden="1">
      <c r="A24" s="73">
        <v>2</v>
      </c>
      <c r="B24" s="142" t="s">
        <v>102</v>
      </c>
      <c r="C24" s="141" t="s">
        <v>123</v>
      </c>
      <c r="D24" s="136" t="s">
        <v>198</v>
      </c>
      <c r="E24" s="72" t="s">
        <v>153</v>
      </c>
      <c r="F24" s="142">
        <v>45</v>
      </c>
      <c r="G24" s="142">
        <v>3</v>
      </c>
      <c r="H24" s="75">
        <f>F24*50%</f>
        <v>22.5</v>
      </c>
      <c r="I24" s="140">
        <v>1</v>
      </c>
      <c r="J24" s="76">
        <v>209000</v>
      </c>
      <c r="K24" s="132">
        <f aca="true" t="shared" si="7" ref="K24:K42">J24*1.2</f>
        <v>250800</v>
      </c>
      <c r="L24" s="132">
        <f t="shared" si="6"/>
        <v>752400</v>
      </c>
      <c r="M24" s="77" t="s">
        <v>172</v>
      </c>
      <c r="N24" s="77" t="s">
        <v>172</v>
      </c>
      <c r="O24" s="77" t="s">
        <v>174</v>
      </c>
      <c r="P24" s="77"/>
      <c r="Q24" s="77"/>
      <c r="R24" s="168" t="s">
        <v>184</v>
      </c>
      <c r="S24" s="77"/>
      <c r="T24" s="77"/>
      <c r="U24" s="73"/>
      <c r="V24" s="73"/>
      <c r="W24" s="73"/>
      <c r="X24" s="73"/>
      <c r="Y24" s="206" t="s">
        <v>211</v>
      </c>
      <c r="Z24" s="78"/>
    </row>
    <row r="25" spans="1:26" s="79" customFormat="1" ht="15.75" customHeight="1">
      <c r="A25" s="73">
        <v>1</v>
      </c>
      <c r="B25" s="142" t="s">
        <v>103</v>
      </c>
      <c r="C25" s="141" t="s">
        <v>124</v>
      </c>
      <c r="D25" s="136" t="s">
        <v>240</v>
      </c>
      <c r="E25" s="72" t="s">
        <v>154</v>
      </c>
      <c r="F25" s="142">
        <v>30</v>
      </c>
      <c r="G25" s="142">
        <v>1</v>
      </c>
      <c r="H25" s="75">
        <f>F25*70%</f>
        <v>21</v>
      </c>
      <c r="I25" s="142">
        <v>7</v>
      </c>
      <c r="J25" s="76">
        <v>240000</v>
      </c>
      <c r="K25" s="132">
        <f t="shared" si="7"/>
        <v>288000</v>
      </c>
      <c r="L25" s="132">
        <f t="shared" si="6"/>
        <v>288000</v>
      </c>
      <c r="M25" s="77"/>
      <c r="N25" s="77" t="s">
        <v>172</v>
      </c>
      <c r="O25" s="77" t="s">
        <v>172</v>
      </c>
      <c r="P25" s="77" t="s">
        <v>39</v>
      </c>
      <c r="Q25" s="77"/>
      <c r="R25" s="168" t="s">
        <v>184</v>
      </c>
      <c r="S25" s="77"/>
      <c r="T25" s="77"/>
      <c r="U25" s="73"/>
      <c r="V25" s="73"/>
      <c r="W25" s="73"/>
      <c r="X25" s="73"/>
      <c r="Y25" s="206" t="s">
        <v>212</v>
      </c>
      <c r="Z25" s="78"/>
    </row>
    <row r="26" spans="1:26" s="79" customFormat="1" ht="15.75" customHeight="1" hidden="1">
      <c r="A26" s="73">
        <v>4</v>
      </c>
      <c r="B26" s="142" t="s">
        <v>105</v>
      </c>
      <c r="C26" s="141" t="s">
        <v>126</v>
      </c>
      <c r="D26" s="136" t="s">
        <v>226</v>
      </c>
      <c r="E26" s="72" t="s">
        <v>156</v>
      </c>
      <c r="F26" s="142">
        <v>30</v>
      </c>
      <c r="G26" s="142">
        <v>2</v>
      </c>
      <c r="H26" s="75">
        <f>F26*50%</f>
        <v>15</v>
      </c>
      <c r="I26" s="142">
        <v>1</v>
      </c>
      <c r="J26" s="76">
        <v>209000</v>
      </c>
      <c r="K26" s="132">
        <f t="shared" si="7"/>
        <v>250800</v>
      </c>
      <c r="L26" s="132">
        <f t="shared" si="6"/>
        <v>501600</v>
      </c>
      <c r="M26" s="77"/>
      <c r="N26" s="77"/>
      <c r="O26" s="77" t="s">
        <v>172</v>
      </c>
      <c r="P26" s="77" t="s">
        <v>173</v>
      </c>
      <c r="Q26" s="77"/>
      <c r="R26" s="168" t="s">
        <v>184</v>
      </c>
      <c r="S26" s="77"/>
      <c r="T26" s="77"/>
      <c r="U26" s="73"/>
      <c r="V26" s="73"/>
      <c r="W26" s="73"/>
      <c r="X26" s="73"/>
      <c r="Y26" s="206" t="s">
        <v>181</v>
      </c>
      <c r="Z26" s="78"/>
    </row>
    <row r="27" spans="1:26" s="79" customFormat="1" ht="15.75" customHeight="1" hidden="1">
      <c r="A27" s="73">
        <v>5</v>
      </c>
      <c r="B27" s="142" t="s">
        <v>106</v>
      </c>
      <c r="C27" s="141" t="s">
        <v>127</v>
      </c>
      <c r="D27" s="136" t="s">
        <v>229</v>
      </c>
      <c r="E27" s="72" t="s">
        <v>157</v>
      </c>
      <c r="F27" s="142">
        <v>45</v>
      </c>
      <c r="G27" s="142">
        <v>3</v>
      </c>
      <c r="H27" s="75">
        <f>F27*50%</f>
        <v>22.5</v>
      </c>
      <c r="I27" s="140">
        <v>2</v>
      </c>
      <c r="J27" s="76">
        <v>209000</v>
      </c>
      <c r="K27" s="132">
        <f t="shared" si="7"/>
        <v>250800</v>
      </c>
      <c r="L27" s="132">
        <f t="shared" si="6"/>
        <v>752400</v>
      </c>
      <c r="M27" s="77"/>
      <c r="N27" s="77"/>
      <c r="O27" s="77" t="s">
        <v>172</v>
      </c>
      <c r="P27" s="77" t="s">
        <v>172</v>
      </c>
      <c r="Q27" s="77" t="s">
        <v>174</v>
      </c>
      <c r="R27" s="77"/>
      <c r="S27" s="168" t="s">
        <v>184</v>
      </c>
      <c r="T27" s="77"/>
      <c r="U27" s="73"/>
      <c r="V27" s="73"/>
      <c r="W27" s="73"/>
      <c r="X27" s="73"/>
      <c r="Y27" s="206" t="s">
        <v>212</v>
      </c>
      <c r="Z27" s="78"/>
    </row>
    <row r="28" spans="1:26" s="79" customFormat="1" ht="15.75" customHeight="1" hidden="1">
      <c r="A28" s="73">
        <v>6</v>
      </c>
      <c r="B28" s="142" t="s">
        <v>107</v>
      </c>
      <c r="C28" s="141" t="s">
        <v>128</v>
      </c>
      <c r="D28" s="136" t="s">
        <v>229</v>
      </c>
      <c r="E28" s="72" t="s">
        <v>158</v>
      </c>
      <c r="F28" s="142">
        <v>45</v>
      </c>
      <c r="G28" s="142">
        <v>3</v>
      </c>
      <c r="H28" s="75">
        <f>F28*50%</f>
        <v>22.5</v>
      </c>
      <c r="I28" s="142">
        <v>1</v>
      </c>
      <c r="J28" s="76">
        <v>209000</v>
      </c>
      <c r="K28" s="132">
        <f t="shared" si="7"/>
        <v>250800</v>
      </c>
      <c r="L28" s="132">
        <f t="shared" si="6"/>
        <v>752400</v>
      </c>
      <c r="M28" s="77"/>
      <c r="N28" s="77"/>
      <c r="O28" s="77"/>
      <c r="P28" s="77" t="s">
        <v>172</v>
      </c>
      <c r="Q28" s="77" t="s">
        <v>172</v>
      </c>
      <c r="R28" s="77" t="s">
        <v>174</v>
      </c>
      <c r="S28" s="77"/>
      <c r="T28" s="168" t="s">
        <v>184</v>
      </c>
      <c r="U28" s="73"/>
      <c r="V28" s="73"/>
      <c r="W28" s="73"/>
      <c r="X28" s="73"/>
      <c r="Y28" s="206" t="s">
        <v>213</v>
      </c>
      <c r="Z28" s="78"/>
    </row>
    <row r="29" spans="1:26" s="79" customFormat="1" ht="15.75" customHeight="1" hidden="1">
      <c r="A29" s="73">
        <v>7</v>
      </c>
      <c r="B29" s="142" t="s">
        <v>108</v>
      </c>
      <c r="C29" s="141" t="s">
        <v>129</v>
      </c>
      <c r="D29" s="136" t="s">
        <v>19</v>
      </c>
      <c r="E29" s="72" t="s">
        <v>205</v>
      </c>
      <c r="F29" s="142">
        <v>30</v>
      </c>
      <c r="G29" s="142">
        <v>2</v>
      </c>
      <c r="H29" s="75">
        <f>F29*50%</f>
        <v>15</v>
      </c>
      <c r="I29" s="142">
        <v>3</v>
      </c>
      <c r="J29" s="76">
        <v>209000</v>
      </c>
      <c r="K29" s="132">
        <f t="shared" si="7"/>
        <v>250800</v>
      </c>
      <c r="L29" s="132">
        <f t="shared" si="6"/>
        <v>501600</v>
      </c>
      <c r="M29" s="77"/>
      <c r="N29" s="77"/>
      <c r="O29" s="77"/>
      <c r="P29" s="77" t="s">
        <v>172</v>
      </c>
      <c r="Q29" s="77" t="s">
        <v>173</v>
      </c>
      <c r="R29" s="77"/>
      <c r="S29" s="168" t="s">
        <v>184</v>
      </c>
      <c r="T29" s="77"/>
      <c r="U29" s="73"/>
      <c r="V29" s="73"/>
      <c r="W29" s="73"/>
      <c r="X29" s="73"/>
      <c r="Y29" s="206" t="s">
        <v>182</v>
      </c>
      <c r="Z29" s="78"/>
    </row>
    <row r="30" spans="1:26" s="79" customFormat="1" ht="15.75" customHeight="1">
      <c r="A30" s="73">
        <v>2</v>
      </c>
      <c r="B30" s="142" t="s">
        <v>109</v>
      </c>
      <c r="C30" s="141" t="s">
        <v>130</v>
      </c>
      <c r="D30" s="174" t="s">
        <v>243</v>
      </c>
      <c r="E30" s="72" t="s">
        <v>159</v>
      </c>
      <c r="F30" s="142">
        <v>75</v>
      </c>
      <c r="G30" s="142">
        <v>4</v>
      </c>
      <c r="H30" s="75">
        <f>F30*100%</f>
        <v>75</v>
      </c>
      <c r="I30" s="142">
        <v>13</v>
      </c>
      <c r="J30" s="76">
        <v>209000</v>
      </c>
      <c r="K30" s="132">
        <f t="shared" si="7"/>
        <v>250800</v>
      </c>
      <c r="L30" s="132">
        <f t="shared" si="6"/>
        <v>1003200</v>
      </c>
      <c r="M30" s="77"/>
      <c r="N30" s="77" t="s">
        <v>172</v>
      </c>
      <c r="O30" s="77" t="s">
        <v>172</v>
      </c>
      <c r="P30" s="77" t="s">
        <v>172</v>
      </c>
      <c r="Q30" s="77" t="s">
        <v>172</v>
      </c>
      <c r="R30" s="77" t="s">
        <v>172</v>
      </c>
      <c r="S30" s="77" t="s">
        <v>172</v>
      </c>
      <c r="T30" s="77" t="s">
        <v>172</v>
      </c>
      <c r="U30" s="77" t="s">
        <v>172</v>
      </c>
      <c r="V30" s="73" t="s">
        <v>39</v>
      </c>
      <c r="W30" s="168" t="s">
        <v>184</v>
      </c>
      <c r="X30" s="73"/>
      <c r="Y30" s="74" t="s">
        <v>256</v>
      </c>
      <c r="Z30" s="78"/>
    </row>
    <row r="31" spans="1:26" s="79" customFormat="1" ht="15.75" customHeight="1" hidden="1">
      <c r="A31" s="73">
        <v>9</v>
      </c>
      <c r="B31" s="142" t="s">
        <v>110</v>
      </c>
      <c r="C31" s="141" t="s">
        <v>131</v>
      </c>
      <c r="D31" s="136" t="s">
        <v>227</v>
      </c>
      <c r="E31" s="72" t="s">
        <v>161</v>
      </c>
      <c r="F31" s="142">
        <v>30</v>
      </c>
      <c r="G31" s="142">
        <v>2</v>
      </c>
      <c r="H31" s="75">
        <f aca="true" t="shared" si="8" ref="H31:H40">F31*50%</f>
        <v>15</v>
      </c>
      <c r="I31" s="142">
        <v>1</v>
      </c>
      <c r="J31" s="76">
        <v>209000</v>
      </c>
      <c r="K31" s="132">
        <f t="shared" si="7"/>
        <v>250800</v>
      </c>
      <c r="L31" s="132">
        <f t="shared" si="6"/>
        <v>501600</v>
      </c>
      <c r="M31" s="77"/>
      <c r="N31" s="77"/>
      <c r="O31" s="77"/>
      <c r="P31" s="77"/>
      <c r="Q31" s="77" t="s">
        <v>172</v>
      </c>
      <c r="R31" s="77" t="s">
        <v>173</v>
      </c>
      <c r="S31" s="77"/>
      <c r="T31" s="168" t="s">
        <v>184</v>
      </c>
      <c r="U31" s="73"/>
      <c r="V31" s="73"/>
      <c r="W31" s="73"/>
      <c r="X31" s="73"/>
      <c r="Y31" s="206" t="s">
        <v>183</v>
      </c>
      <c r="Z31" s="78"/>
    </row>
    <row r="32" spans="1:26" s="79" customFormat="1" ht="15.75" customHeight="1" hidden="1">
      <c r="A32" s="73">
        <v>10</v>
      </c>
      <c r="B32" s="142" t="s">
        <v>111</v>
      </c>
      <c r="C32" s="141" t="s">
        <v>93</v>
      </c>
      <c r="D32" s="136" t="s">
        <v>228</v>
      </c>
      <c r="E32" s="72" t="s">
        <v>162</v>
      </c>
      <c r="F32" s="142">
        <v>45</v>
      </c>
      <c r="G32" s="142">
        <v>3</v>
      </c>
      <c r="H32" s="75">
        <f t="shared" si="8"/>
        <v>22.5</v>
      </c>
      <c r="I32" s="142">
        <v>1</v>
      </c>
      <c r="J32" s="76">
        <v>209000</v>
      </c>
      <c r="K32" s="132">
        <f t="shared" si="7"/>
        <v>250800</v>
      </c>
      <c r="L32" s="132">
        <f t="shared" si="6"/>
        <v>752400</v>
      </c>
      <c r="M32" s="77"/>
      <c r="N32" s="77"/>
      <c r="O32" s="77"/>
      <c r="P32" s="77"/>
      <c r="Q32" s="77" t="s">
        <v>172</v>
      </c>
      <c r="R32" s="77" t="s">
        <v>172</v>
      </c>
      <c r="S32" s="77" t="s">
        <v>174</v>
      </c>
      <c r="T32" s="77"/>
      <c r="U32" s="168" t="s">
        <v>184</v>
      </c>
      <c r="V32" s="73"/>
      <c r="W32" s="73"/>
      <c r="X32" s="73"/>
      <c r="Y32" s="206" t="s">
        <v>214</v>
      </c>
      <c r="Z32" s="78"/>
    </row>
    <row r="33" spans="1:26" s="79" customFormat="1" ht="15.75" customHeight="1" hidden="1">
      <c r="A33" s="73">
        <v>11</v>
      </c>
      <c r="B33" s="142" t="s">
        <v>112</v>
      </c>
      <c r="C33" s="141" t="s">
        <v>132</v>
      </c>
      <c r="D33" s="87" t="s">
        <v>19</v>
      </c>
      <c r="E33" s="72" t="s">
        <v>163</v>
      </c>
      <c r="F33" s="142">
        <v>30</v>
      </c>
      <c r="G33" s="142">
        <v>2</v>
      </c>
      <c r="H33" s="75">
        <f t="shared" si="8"/>
        <v>15</v>
      </c>
      <c r="I33" s="142">
        <v>1</v>
      </c>
      <c r="J33" s="76">
        <v>209000</v>
      </c>
      <c r="K33" s="132">
        <f t="shared" si="7"/>
        <v>250800</v>
      </c>
      <c r="L33" s="132">
        <f t="shared" si="6"/>
        <v>501600</v>
      </c>
      <c r="M33" s="77"/>
      <c r="N33" s="80"/>
      <c r="O33" s="77"/>
      <c r="P33" s="77"/>
      <c r="Q33" s="77"/>
      <c r="R33" s="77" t="s">
        <v>172</v>
      </c>
      <c r="S33" s="77" t="s">
        <v>173</v>
      </c>
      <c r="T33" s="77"/>
      <c r="U33" s="168" t="s">
        <v>184</v>
      </c>
      <c r="V33" s="73"/>
      <c r="W33" s="73"/>
      <c r="X33" s="73"/>
      <c r="Y33" s="206" t="s">
        <v>215</v>
      </c>
      <c r="Z33" s="78"/>
    </row>
    <row r="34" spans="1:26" s="79" customFormat="1" ht="15.75" customHeight="1" hidden="1">
      <c r="A34" s="73">
        <v>12</v>
      </c>
      <c r="B34" s="142" t="s">
        <v>113</v>
      </c>
      <c r="C34" s="141" t="s">
        <v>133</v>
      </c>
      <c r="D34" s="87" t="s">
        <v>230</v>
      </c>
      <c r="E34" s="72" t="s">
        <v>164</v>
      </c>
      <c r="F34" s="142">
        <v>30</v>
      </c>
      <c r="G34" s="142">
        <v>2</v>
      </c>
      <c r="H34" s="75">
        <f t="shared" si="8"/>
        <v>15</v>
      </c>
      <c r="I34" s="142">
        <v>3</v>
      </c>
      <c r="J34" s="76">
        <v>209000</v>
      </c>
      <c r="K34" s="132">
        <f t="shared" si="7"/>
        <v>250800</v>
      </c>
      <c r="L34" s="132">
        <f t="shared" si="6"/>
        <v>501600</v>
      </c>
      <c r="M34" s="77"/>
      <c r="N34" s="80"/>
      <c r="O34" s="77"/>
      <c r="P34" s="77"/>
      <c r="Q34" s="77"/>
      <c r="R34" s="77" t="s">
        <v>172</v>
      </c>
      <c r="S34" s="77" t="s">
        <v>173</v>
      </c>
      <c r="T34" s="77"/>
      <c r="U34" s="168" t="s">
        <v>184</v>
      </c>
      <c r="V34" s="73"/>
      <c r="W34" s="73"/>
      <c r="X34" s="73"/>
      <c r="Y34" s="206" t="s">
        <v>216</v>
      </c>
      <c r="Z34" s="78"/>
    </row>
    <row r="35" spans="1:26" s="79" customFormat="1" ht="15.75" customHeight="1" hidden="1">
      <c r="A35" s="73">
        <v>13</v>
      </c>
      <c r="B35" s="142" t="s">
        <v>114</v>
      </c>
      <c r="C35" s="141" t="s">
        <v>134</v>
      </c>
      <c r="D35" s="87" t="s">
        <v>230</v>
      </c>
      <c r="E35" s="72" t="s">
        <v>165</v>
      </c>
      <c r="F35" s="142">
        <v>30</v>
      </c>
      <c r="G35" s="142">
        <v>2</v>
      </c>
      <c r="H35" s="75">
        <f t="shared" si="8"/>
        <v>15</v>
      </c>
      <c r="I35" s="142">
        <v>2</v>
      </c>
      <c r="J35" s="76">
        <v>209000</v>
      </c>
      <c r="K35" s="132">
        <f t="shared" si="7"/>
        <v>250800</v>
      </c>
      <c r="L35" s="132">
        <f t="shared" si="6"/>
        <v>501600</v>
      </c>
      <c r="M35" s="77"/>
      <c r="N35" s="80"/>
      <c r="O35" s="77"/>
      <c r="P35" s="77"/>
      <c r="Q35" s="77"/>
      <c r="R35" s="77"/>
      <c r="S35" s="77" t="s">
        <v>172</v>
      </c>
      <c r="T35" s="77" t="s">
        <v>173</v>
      </c>
      <c r="U35" s="73"/>
      <c r="V35" s="168" t="s">
        <v>184</v>
      </c>
      <c r="W35" s="73"/>
      <c r="X35" s="73"/>
      <c r="Y35" s="206" t="s">
        <v>217</v>
      </c>
      <c r="Z35" s="78"/>
    </row>
    <row r="36" spans="1:26" s="79" customFormat="1" ht="15.75" customHeight="1" hidden="1">
      <c r="A36" s="73">
        <v>14</v>
      </c>
      <c r="B36" s="142" t="s">
        <v>115</v>
      </c>
      <c r="C36" s="141" t="s">
        <v>135</v>
      </c>
      <c r="D36" s="87" t="s">
        <v>201</v>
      </c>
      <c r="E36" s="72" t="s">
        <v>166</v>
      </c>
      <c r="F36" s="142">
        <v>30</v>
      </c>
      <c r="G36" s="142">
        <v>2</v>
      </c>
      <c r="H36" s="75">
        <f t="shared" si="8"/>
        <v>15</v>
      </c>
      <c r="I36" s="142">
        <v>1</v>
      </c>
      <c r="J36" s="76">
        <v>209000</v>
      </c>
      <c r="K36" s="132">
        <f t="shared" si="7"/>
        <v>250800</v>
      </c>
      <c r="L36" s="132">
        <f>K36*G36</f>
        <v>501600</v>
      </c>
      <c r="M36" s="77"/>
      <c r="N36" s="80"/>
      <c r="O36" s="77"/>
      <c r="P36" s="77"/>
      <c r="Q36" s="77"/>
      <c r="R36" s="77"/>
      <c r="S36" s="77" t="s">
        <v>172</v>
      </c>
      <c r="T36" s="77" t="s">
        <v>173</v>
      </c>
      <c r="U36" s="73"/>
      <c r="V36" s="168" t="s">
        <v>184</v>
      </c>
      <c r="W36" s="73"/>
      <c r="X36" s="73"/>
      <c r="Y36" s="206" t="s">
        <v>218</v>
      </c>
      <c r="Z36" s="78"/>
    </row>
    <row r="37" spans="1:26" s="79" customFormat="1" ht="15.75" customHeight="1" hidden="1">
      <c r="A37" s="73">
        <v>15</v>
      </c>
      <c r="B37" s="142" t="s">
        <v>116</v>
      </c>
      <c r="C37" s="141" t="s">
        <v>136</v>
      </c>
      <c r="D37" s="87" t="s">
        <v>231</v>
      </c>
      <c r="E37" s="72" t="s">
        <v>167</v>
      </c>
      <c r="F37" s="142">
        <v>60</v>
      </c>
      <c r="G37" s="142">
        <v>3</v>
      </c>
      <c r="H37" s="75">
        <f t="shared" si="8"/>
        <v>30</v>
      </c>
      <c r="I37" s="142">
        <v>3</v>
      </c>
      <c r="J37" s="76">
        <v>209000</v>
      </c>
      <c r="K37" s="132">
        <f t="shared" si="7"/>
        <v>250800</v>
      </c>
      <c r="L37" s="132">
        <f>K37*G37</f>
        <v>752400</v>
      </c>
      <c r="M37" s="77"/>
      <c r="N37" s="77" t="s">
        <v>172</v>
      </c>
      <c r="O37" s="77" t="s">
        <v>172</v>
      </c>
      <c r="P37" s="77" t="s">
        <v>172</v>
      </c>
      <c r="Q37" s="73" t="s">
        <v>39</v>
      </c>
      <c r="R37" s="77"/>
      <c r="S37" s="168" t="s">
        <v>184</v>
      </c>
      <c r="T37" s="77"/>
      <c r="U37" s="73"/>
      <c r="W37" s="73"/>
      <c r="X37" s="73"/>
      <c r="Y37" s="206" t="s">
        <v>219</v>
      </c>
      <c r="Z37" s="78"/>
    </row>
    <row r="38" spans="1:26" s="79" customFormat="1" ht="15.75" customHeight="1" hidden="1">
      <c r="A38" s="73">
        <v>16</v>
      </c>
      <c r="B38" s="142" t="s">
        <v>117</v>
      </c>
      <c r="C38" s="141" t="s">
        <v>137</v>
      </c>
      <c r="D38" s="87" t="s">
        <v>228</v>
      </c>
      <c r="E38" s="72" t="s">
        <v>168</v>
      </c>
      <c r="F38" s="142">
        <v>30</v>
      </c>
      <c r="G38" s="142">
        <v>2</v>
      </c>
      <c r="H38" s="75">
        <f t="shared" si="8"/>
        <v>15</v>
      </c>
      <c r="I38" s="140">
        <v>2</v>
      </c>
      <c r="J38" s="76">
        <v>209000</v>
      </c>
      <c r="K38" s="132">
        <f t="shared" si="7"/>
        <v>250800</v>
      </c>
      <c r="L38" s="132">
        <f>K38*G38</f>
        <v>501600</v>
      </c>
      <c r="M38" s="77"/>
      <c r="N38" s="77" t="s">
        <v>172</v>
      </c>
      <c r="O38" s="77" t="s">
        <v>173</v>
      </c>
      <c r="P38" s="77"/>
      <c r="Q38" s="77"/>
      <c r="R38" s="168" t="s">
        <v>184</v>
      </c>
      <c r="S38" s="77"/>
      <c r="T38" s="77"/>
      <c r="U38" s="73"/>
      <c r="V38" s="73"/>
      <c r="W38" s="73"/>
      <c r="X38" s="73"/>
      <c r="Y38" s="206" t="s">
        <v>180</v>
      </c>
      <c r="Z38" s="78"/>
    </row>
    <row r="39" spans="1:26" s="79" customFormat="1" ht="15.75" customHeight="1" hidden="1">
      <c r="A39" s="73">
        <v>17</v>
      </c>
      <c r="B39" s="142" t="s">
        <v>118</v>
      </c>
      <c r="C39" s="141" t="s">
        <v>96</v>
      </c>
      <c r="D39" s="87" t="s">
        <v>204</v>
      </c>
      <c r="E39" s="72" t="s">
        <v>169</v>
      </c>
      <c r="F39" s="142">
        <v>30</v>
      </c>
      <c r="G39" s="142">
        <v>2</v>
      </c>
      <c r="H39" s="75">
        <f t="shared" si="8"/>
        <v>15</v>
      </c>
      <c r="I39" s="140">
        <v>2</v>
      </c>
      <c r="J39" s="76">
        <v>209000</v>
      </c>
      <c r="K39" s="132">
        <f t="shared" si="7"/>
        <v>250800</v>
      </c>
      <c r="L39" s="132">
        <f t="shared" si="6"/>
        <v>501600</v>
      </c>
      <c r="M39" s="77" t="s">
        <v>172</v>
      </c>
      <c r="N39" s="77" t="s">
        <v>173</v>
      </c>
      <c r="O39" s="77"/>
      <c r="P39" s="77"/>
      <c r="Q39" s="168" t="s">
        <v>184</v>
      </c>
      <c r="R39" s="77"/>
      <c r="S39" s="77"/>
      <c r="T39" s="77"/>
      <c r="U39" s="73"/>
      <c r="V39" s="73"/>
      <c r="W39" s="73"/>
      <c r="X39" s="73"/>
      <c r="Y39" s="206" t="s">
        <v>220</v>
      </c>
      <c r="Z39" s="78"/>
    </row>
    <row r="40" spans="1:26" s="79" customFormat="1" ht="15.75" customHeight="1" hidden="1">
      <c r="A40" s="73">
        <v>18</v>
      </c>
      <c r="B40" s="142" t="s">
        <v>119</v>
      </c>
      <c r="C40" s="141" t="s">
        <v>96</v>
      </c>
      <c r="D40" s="87" t="s">
        <v>204</v>
      </c>
      <c r="E40" s="72" t="s">
        <v>169</v>
      </c>
      <c r="F40" s="142">
        <v>30</v>
      </c>
      <c r="G40" s="142">
        <v>2</v>
      </c>
      <c r="H40" s="75">
        <f t="shared" si="8"/>
        <v>15</v>
      </c>
      <c r="I40" s="142">
        <v>1</v>
      </c>
      <c r="J40" s="76">
        <v>209000</v>
      </c>
      <c r="K40" s="132">
        <f t="shared" si="7"/>
        <v>250800</v>
      </c>
      <c r="L40" s="132">
        <f t="shared" si="6"/>
        <v>501600</v>
      </c>
      <c r="M40" s="77" t="s">
        <v>172</v>
      </c>
      <c r="N40" s="77" t="s">
        <v>173</v>
      </c>
      <c r="O40" s="77"/>
      <c r="P40" s="77"/>
      <c r="Q40" s="168" t="s">
        <v>184</v>
      </c>
      <c r="R40" s="77"/>
      <c r="S40" s="77"/>
      <c r="T40" s="77"/>
      <c r="U40" s="73"/>
      <c r="V40" s="73"/>
      <c r="W40" s="73"/>
      <c r="X40" s="73"/>
      <c r="Y40" s="206" t="s">
        <v>221</v>
      </c>
      <c r="Z40" s="78"/>
    </row>
    <row r="41" spans="1:26" s="79" customFormat="1" ht="15.75" customHeight="1">
      <c r="A41" s="73">
        <v>3</v>
      </c>
      <c r="B41" s="142" t="s">
        <v>120</v>
      </c>
      <c r="C41" s="141" t="s">
        <v>138</v>
      </c>
      <c r="D41" s="136" t="s">
        <v>244</v>
      </c>
      <c r="E41" s="72" t="s">
        <v>170</v>
      </c>
      <c r="F41" s="142">
        <v>60</v>
      </c>
      <c r="G41" s="142">
        <v>3</v>
      </c>
      <c r="H41" s="75">
        <f>F41*70%</f>
        <v>42</v>
      </c>
      <c r="I41" s="142">
        <v>9</v>
      </c>
      <c r="J41" s="76">
        <v>209000</v>
      </c>
      <c r="K41" s="132">
        <f t="shared" si="7"/>
        <v>250800</v>
      </c>
      <c r="L41" s="132">
        <f t="shared" si="6"/>
        <v>752400</v>
      </c>
      <c r="M41" s="77" t="s">
        <v>172</v>
      </c>
      <c r="N41" s="77" t="s">
        <v>172</v>
      </c>
      <c r="O41" s="77" t="s">
        <v>172</v>
      </c>
      <c r="P41" s="77" t="s">
        <v>172</v>
      </c>
      <c r="Q41" s="77" t="s">
        <v>173</v>
      </c>
      <c r="R41" s="77"/>
      <c r="S41" s="168" t="s">
        <v>184</v>
      </c>
      <c r="T41" s="77"/>
      <c r="U41" s="73"/>
      <c r="V41" s="73"/>
      <c r="W41" s="73"/>
      <c r="X41" s="73"/>
      <c r="Y41" s="206" t="s">
        <v>257</v>
      </c>
      <c r="Z41" s="78"/>
    </row>
    <row r="42" spans="1:26" s="79" customFormat="1" ht="15.75" customHeight="1">
      <c r="A42" s="73">
        <v>4</v>
      </c>
      <c r="B42" s="142" t="s">
        <v>121</v>
      </c>
      <c r="C42" s="141" t="s">
        <v>139</v>
      </c>
      <c r="D42" s="136" t="s">
        <v>227</v>
      </c>
      <c r="E42" s="72" t="s">
        <v>171</v>
      </c>
      <c r="F42" s="142">
        <v>30</v>
      </c>
      <c r="G42" s="142">
        <v>1</v>
      </c>
      <c r="H42" s="75">
        <f>F42*50%</f>
        <v>15</v>
      </c>
      <c r="I42" s="142">
        <v>4</v>
      </c>
      <c r="J42" s="76">
        <v>240000</v>
      </c>
      <c r="K42" s="132">
        <f t="shared" si="7"/>
        <v>288000</v>
      </c>
      <c r="L42" s="132">
        <f>K42*G42</f>
        <v>288000</v>
      </c>
      <c r="M42" s="77" t="s">
        <v>172</v>
      </c>
      <c r="N42" s="77" t="s">
        <v>173</v>
      </c>
      <c r="O42" s="77"/>
      <c r="P42" s="77"/>
      <c r="Q42" s="168" t="s">
        <v>184</v>
      </c>
      <c r="R42" s="77"/>
      <c r="S42" s="77"/>
      <c r="T42" s="77"/>
      <c r="U42" s="73"/>
      <c r="V42" s="73"/>
      <c r="W42" s="73"/>
      <c r="X42" s="73"/>
      <c r="Y42" s="206" t="s">
        <v>258</v>
      </c>
      <c r="Z42" s="78"/>
    </row>
    <row r="43" spans="1:15" s="118" customFormat="1" ht="16.5" customHeight="1">
      <c r="A43" s="114"/>
      <c r="B43" s="199"/>
      <c r="C43" s="115" t="s">
        <v>7</v>
      </c>
      <c r="D43" s="116"/>
      <c r="E43" s="117"/>
      <c r="F43" s="193"/>
      <c r="G43" s="193"/>
      <c r="H43" s="193"/>
      <c r="I43" s="117"/>
      <c r="J43" s="117"/>
      <c r="K43" s="117"/>
      <c r="L43" s="117"/>
      <c r="M43" s="117"/>
      <c r="N43" s="117"/>
      <c r="O43" s="117"/>
    </row>
    <row r="44" spans="1:15" s="118" customFormat="1" ht="14.25" customHeight="1">
      <c r="A44" s="114"/>
      <c r="B44" s="202"/>
      <c r="C44" s="203" t="s">
        <v>238</v>
      </c>
      <c r="D44" s="116"/>
      <c r="E44" s="117"/>
      <c r="F44" s="193"/>
      <c r="G44" s="193"/>
      <c r="H44" s="193"/>
      <c r="I44" s="117"/>
      <c r="J44" s="117"/>
      <c r="K44" s="117"/>
      <c r="L44" s="117"/>
      <c r="M44" s="117"/>
      <c r="N44" s="117"/>
      <c r="O44" s="117"/>
    </row>
    <row r="45" spans="1:15" s="118" customFormat="1" ht="14.25" customHeight="1">
      <c r="A45" s="114"/>
      <c r="B45" s="114"/>
      <c r="C45" s="119" t="s">
        <v>21</v>
      </c>
      <c r="D45" s="117"/>
      <c r="E45" s="117"/>
      <c r="F45" s="194"/>
      <c r="G45" s="114"/>
      <c r="H45" s="114"/>
      <c r="I45" s="117"/>
      <c r="J45" s="117"/>
      <c r="K45" s="117"/>
      <c r="L45" s="117"/>
      <c r="M45" s="117"/>
      <c r="N45" s="117"/>
      <c r="O45" s="117"/>
    </row>
    <row r="46" spans="1:12" s="118" customFormat="1" ht="14.25" customHeight="1">
      <c r="A46" s="114"/>
      <c r="B46" s="114"/>
      <c r="C46" s="119" t="s">
        <v>57</v>
      </c>
      <c r="D46" s="116"/>
      <c r="E46" s="117"/>
      <c r="F46" s="117"/>
      <c r="G46" s="117"/>
      <c r="H46" s="117"/>
      <c r="I46" s="117"/>
      <c r="J46" s="117"/>
      <c r="K46" s="117"/>
      <c r="L46" s="117"/>
    </row>
    <row r="47" spans="1:14" s="120" customFormat="1" ht="14.25" customHeight="1">
      <c r="A47" s="114"/>
      <c r="B47" s="114"/>
      <c r="C47" s="119" t="s">
        <v>56</v>
      </c>
      <c r="D47" s="116"/>
      <c r="E47" s="117"/>
      <c r="F47" s="117"/>
      <c r="G47" s="117"/>
      <c r="H47" s="117"/>
      <c r="I47" s="117"/>
      <c r="J47" s="117"/>
      <c r="K47" s="117"/>
      <c r="L47" s="117"/>
      <c r="M47" s="118"/>
      <c r="N47" s="118"/>
    </row>
    <row r="48" spans="1:20" s="122" customFormat="1" ht="14.25" customHeight="1">
      <c r="A48" s="120"/>
      <c r="B48" s="157"/>
      <c r="C48" s="121" t="s">
        <v>59</v>
      </c>
      <c r="D48" s="121"/>
      <c r="E48" s="121"/>
      <c r="F48" s="157"/>
      <c r="G48" s="157"/>
      <c r="H48" s="157"/>
      <c r="I48" s="157"/>
      <c r="J48" s="121"/>
      <c r="K48" s="121"/>
      <c r="L48" s="121"/>
      <c r="M48" s="120"/>
      <c r="N48" s="120"/>
      <c r="T48" s="120"/>
    </row>
    <row r="49" spans="1:14" s="124" customFormat="1" ht="14.25" customHeight="1">
      <c r="A49" s="122"/>
      <c r="B49" s="156"/>
      <c r="C49" s="120" t="s">
        <v>58</v>
      </c>
      <c r="D49" s="122"/>
      <c r="E49" s="123"/>
      <c r="F49" s="195"/>
      <c r="G49" s="195"/>
      <c r="H49" s="195"/>
      <c r="I49" s="195"/>
      <c r="J49" s="123"/>
      <c r="K49" s="123"/>
      <c r="L49" s="123"/>
      <c r="M49" s="122"/>
      <c r="N49" s="122"/>
    </row>
    <row r="50" spans="1:25" s="124" customFormat="1" ht="14.25" customHeight="1">
      <c r="A50" s="122"/>
      <c r="B50" s="156"/>
      <c r="C50" s="169" t="s">
        <v>245</v>
      </c>
      <c r="D50" s="122"/>
      <c r="E50" s="123"/>
      <c r="F50" s="195"/>
      <c r="G50" s="195"/>
      <c r="H50" s="195"/>
      <c r="I50" s="195"/>
      <c r="J50" s="123"/>
      <c r="K50" s="123"/>
      <c r="L50" s="123"/>
      <c r="M50" s="122"/>
      <c r="N50" s="122"/>
      <c r="Q50" s="240" t="s">
        <v>242</v>
      </c>
      <c r="R50" s="240"/>
      <c r="S50" s="240"/>
      <c r="T50" s="240"/>
      <c r="U50" s="240"/>
      <c r="V50" s="240"/>
      <c r="W50" s="240"/>
      <c r="X50" s="240"/>
      <c r="Y50" s="240"/>
    </row>
    <row r="51" spans="2:26" s="120" customFormat="1" ht="14.25" customHeight="1">
      <c r="B51" s="157"/>
      <c r="C51" s="169" t="s">
        <v>237</v>
      </c>
      <c r="F51" s="157"/>
      <c r="G51" s="157"/>
      <c r="H51" s="157"/>
      <c r="I51" s="157"/>
      <c r="M51" s="126"/>
      <c r="N51" s="126"/>
      <c r="O51" s="126"/>
      <c r="P51" s="126"/>
      <c r="Q51" s="240"/>
      <c r="R51" s="240"/>
      <c r="S51" s="240"/>
      <c r="T51" s="240"/>
      <c r="U51" s="240"/>
      <c r="V51" s="240"/>
      <c r="W51" s="240"/>
      <c r="X51" s="240"/>
      <c r="Y51" s="240"/>
      <c r="Z51" s="126"/>
    </row>
    <row r="52" spans="2:26" s="120" customFormat="1" ht="15" customHeight="1">
      <c r="B52" s="157"/>
      <c r="D52" s="157" t="s">
        <v>239</v>
      </c>
      <c r="E52" s="157"/>
      <c r="F52" s="157"/>
      <c r="G52" s="157"/>
      <c r="H52" s="157"/>
      <c r="I52" s="157"/>
      <c r="J52" s="157"/>
      <c r="K52" s="120" t="s">
        <v>236</v>
      </c>
      <c r="L52" s="157"/>
      <c r="M52" s="125"/>
      <c r="N52" s="125"/>
      <c r="Q52" s="159"/>
      <c r="R52" s="157"/>
      <c r="S52" s="120" t="s">
        <v>25</v>
      </c>
      <c r="T52" s="121" t="s">
        <v>232</v>
      </c>
      <c r="U52" s="121"/>
      <c r="V52" s="121"/>
      <c r="W52" s="121"/>
      <c r="X52" s="159"/>
      <c r="Y52" s="159"/>
      <c r="Z52" s="121"/>
    </row>
    <row r="53" spans="1:26" s="122" customFormat="1" ht="12.75" customHeight="1">
      <c r="A53" s="121"/>
      <c r="B53" s="157"/>
      <c r="C53" s="157" t="s">
        <v>6</v>
      </c>
      <c r="D53" s="121"/>
      <c r="E53" s="157" t="s">
        <v>234</v>
      </c>
      <c r="F53" s="157"/>
      <c r="G53" s="157"/>
      <c r="H53" s="157"/>
      <c r="I53" s="157"/>
      <c r="J53" s="157"/>
      <c r="K53" s="157"/>
      <c r="L53" s="157"/>
      <c r="M53" s="157"/>
      <c r="N53" s="157"/>
      <c r="Q53" s="158"/>
      <c r="R53" s="159"/>
      <c r="S53" s="121" t="s">
        <v>26</v>
      </c>
      <c r="T53" s="159"/>
      <c r="U53" s="159"/>
      <c r="V53" s="159"/>
      <c r="W53" s="157"/>
      <c r="X53" s="157"/>
      <c r="Y53" s="156"/>
      <c r="Z53" s="126"/>
    </row>
    <row r="54" spans="2:26" s="122" customFormat="1" ht="12.75" customHeight="1">
      <c r="B54" s="156"/>
      <c r="C54" s="156"/>
      <c r="F54" s="156"/>
      <c r="G54" s="156"/>
      <c r="H54" s="156"/>
      <c r="I54" s="156"/>
      <c r="K54" s="159"/>
      <c r="L54" s="120"/>
      <c r="M54" s="120"/>
      <c r="Q54" s="120"/>
      <c r="R54" s="158"/>
      <c r="S54" s="158"/>
      <c r="T54" s="157"/>
      <c r="U54" s="157"/>
      <c r="V54" s="157"/>
      <c r="W54" s="120"/>
      <c r="X54" s="120"/>
      <c r="Z54" s="99"/>
    </row>
    <row r="55" spans="2:24" s="122" customFormat="1" ht="12.75" customHeight="1">
      <c r="B55" s="156"/>
      <c r="C55" s="156"/>
      <c r="F55" s="156"/>
      <c r="G55" s="156"/>
      <c r="H55" s="156"/>
      <c r="I55" s="156"/>
      <c r="K55" s="159"/>
      <c r="L55" s="120"/>
      <c r="M55" s="120"/>
      <c r="N55" s="120"/>
      <c r="Q55" s="120"/>
      <c r="R55" s="120"/>
      <c r="S55" s="120"/>
      <c r="T55" s="120"/>
      <c r="U55" s="120"/>
      <c r="V55" s="120"/>
      <c r="W55" s="120"/>
      <c r="X55" s="120"/>
    </row>
    <row r="56" spans="2:22" s="122" customFormat="1" ht="12.75" customHeight="1">
      <c r="B56" s="156"/>
      <c r="C56" s="156"/>
      <c r="D56" s="159"/>
      <c r="F56" s="159"/>
      <c r="G56" s="157"/>
      <c r="H56" s="157"/>
      <c r="I56" s="157"/>
      <c r="J56" s="159"/>
      <c r="K56" s="157"/>
      <c r="L56" s="120"/>
      <c r="M56" s="120"/>
      <c r="N56" s="120"/>
      <c r="R56" s="120"/>
      <c r="S56" s="120"/>
      <c r="T56" s="120"/>
      <c r="U56" s="120"/>
      <c r="V56" s="120"/>
    </row>
    <row r="57" spans="1:26" s="108" customFormat="1" ht="15" customHeight="1">
      <c r="A57" s="156" t="s">
        <v>233</v>
      </c>
      <c r="B57" s="156"/>
      <c r="C57" s="156"/>
      <c r="D57" s="127" t="s">
        <v>4</v>
      </c>
      <c r="E57" s="156" t="s">
        <v>235</v>
      </c>
      <c r="F57" s="156"/>
      <c r="G57" s="156"/>
      <c r="H57" s="156"/>
      <c r="I57" s="156"/>
      <c r="J57" s="156"/>
      <c r="K57" s="156"/>
      <c r="L57" s="122"/>
      <c r="M57" s="122"/>
      <c r="N57" s="122"/>
      <c r="Q57" s="120"/>
      <c r="R57" s="122"/>
      <c r="S57" s="122"/>
      <c r="T57" s="122"/>
      <c r="U57" s="122"/>
      <c r="V57" s="122"/>
      <c r="W57" s="120"/>
      <c r="X57" s="120"/>
      <c r="Z57" s="122"/>
    </row>
    <row r="58" spans="2:24" s="108" customFormat="1" ht="37.5" customHeight="1">
      <c r="B58" s="156"/>
      <c r="C58" s="121"/>
      <c r="D58" s="157"/>
      <c r="E58" s="121"/>
      <c r="F58" s="157"/>
      <c r="G58" s="157"/>
      <c r="H58" s="157"/>
      <c r="I58" s="157"/>
      <c r="J58" s="121"/>
      <c r="K58" s="121"/>
      <c r="L58" s="121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2:22" s="108" customFormat="1" ht="37.5" customHeight="1">
      <c r="B59" s="156"/>
      <c r="D59" s="120"/>
      <c r="E59" s="120"/>
      <c r="F59" s="157"/>
      <c r="G59" s="156"/>
      <c r="H59" s="157"/>
      <c r="I59" s="157"/>
      <c r="J59" s="157"/>
      <c r="K59" s="157"/>
      <c r="L59" s="157"/>
      <c r="M59" s="120"/>
      <c r="N59" s="120"/>
      <c r="O59" s="120"/>
      <c r="P59" s="120"/>
      <c r="R59" s="120"/>
      <c r="S59" s="120"/>
      <c r="T59" s="120"/>
      <c r="U59" s="120"/>
      <c r="V59" s="120"/>
    </row>
    <row r="60" spans="2:25" s="108" customFormat="1" ht="37.5" customHeight="1">
      <c r="B60" s="156"/>
      <c r="F60" s="157"/>
      <c r="G60" s="156"/>
      <c r="H60" s="157"/>
      <c r="I60" s="157"/>
      <c r="J60" s="157"/>
      <c r="K60" s="157"/>
      <c r="L60" s="157"/>
      <c r="Q60" s="4"/>
      <c r="W60" s="4"/>
      <c r="X60" s="4"/>
      <c r="Y60" s="4"/>
    </row>
    <row r="61" spans="2:10" s="4" customFormat="1" ht="37.5" customHeight="1">
      <c r="B61" s="200"/>
      <c r="F61" s="5"/>
      <c r="G61" s="196"/>
      <c r="H61" s="5"/>
      <c r="I61" s="5"/>
      <c r="J61" s="6"/>
    </row>
    <row r="62" spans="2:10" s="4" customFormat="1" ht="37.5" customHeight="1">
      <c r="B62" s="200"/>
      <c r="F62" s="5"/>
      <c r="G62" s="196"/>
      <c r="H62" s="5"/>
      <c r="I62" s="5"/>
      <c r="J62" s="6"/>
    </row>
    <row r="63" spans="2:10" s="4" customFormat="1" ht="37.5" customHeight="1">
      <c r="B63" s="200"/>
      <c r="F63" s="5"/>
      <c r="G63" s="196"/>
      <c r="H63" s="5"/>
      <c r="I63" s="5"/>
      <c r="J63" s="6"/>
    </row>
    <row r="64" spans="2:10" s="4" customFormat="1" ht="37.5" customHeight="1">
      <c r="B64" s="200"/>
      <c r="F64" s="5"/>
      <c r="G64" s="196"/>
      <c r="H64" s="5"/>
      <c r="I64" s="5"/>
      <c r="J64" s="6"/>
    </row>
    <row r="65" spans="2:10" s="4" customFormat="1" ht="37.5" customHeight="1">
      <c r="B65" s="200"/>
      <c r="F65" s="5"/>
      <c r="G65" s="196"/>
      <c r="H65" s="5"/>
      <c r="I65" s="5"/>
      <c r="J65" s="6"/>
    </row>
    <row r="66" spans="2:10" s="4" customFormat="1" ht="37.5" customHeight="1">
      <c r="B66" s="200"/>
      <c r="F66" s="5"/>
      <c r="G66" s="196"/>
      <c r="H66" s="5"/>
      <c r="I66" s="5"/>
      <c r="J66" s="6"/>
    </row>
    <row r="67" spans="2:10" s="4" customFormat="1" ht="37.5" customHeight="1">
      <c r="B67" s="200"/>
      <c r="F67" s="5"/>
      <c r="G67" s="196"/>
      <c r="H67" s="5"/>
      <c r="I67" s="5"/>
      <c r="J67" s="6"/>
    </row>
    <row r="68" spans="1:26" ht="37.5" customHeight="1">
      <c r="A68" s="4"/>
      <c r="B68" s="200"/>
      <c r="C68" s="4"/>
      <c r="D68" s="4"/>
      <c r="E68" s="4"/>
      <c r="F68" s="5"/>
      <c r="H68" s="5"/>
      <c r="I68" s="5"/>
      <c r="K68" s="4"/>
      <c r="L68" s="4"/>
      <c r="M68" s="4"/>
      <c r="T68" s="4"/>
      <c r="U68" s="4"/>
      <c r="V68" s="4"/>
      <c r="Z68" s="4"/>
    </row>
    <row r="69" ht="37.5" customHeight="1"/>
    <row r="70" ht="37.5" customHeight="1"/>
    <row r="71" ht="37.5" customHeight="1"/>
    <row r="72" ht="37.5" customHeight="1"/>
    <row r="73" ht="37.5" customHeight="1"/>
    <row r="74" ht="37.5" customHeight="1"/>
    <row r="75" ht="37.5" customHeight="1"/>
    <row r="76" ht="37.5" customHeight="1"/>
    <row r="77" ht="37.5" customHeight="1"/>
    <row r="78" ht="37.5" customHeight="1"/>
    <row r="79" ht="37.5" customHeight="1"/>
    <row r="80" ht="37.5" customHeight="1"/>
    <row r="81" ht="37.5" customHeight="1"/>
    <row r="82" ht="37.5" customHeight="1"/>
    <row r="83" ht="37.5" customHeight="1"/>
    <row r="84" ht="37.5" customHeight="1"/>
    <row r="85" ht="37.5" customHeight="1"/>
    <row r="86" ht="37.5" customHeight="1"/>
    <row r="87" ht="37.5" customHeight="1"/>
    <row r="88" ht="37.5" customHeight="1"/>
    <row r="89" ht="37.5" customHeight="1"/>
    <row r="90" ht="37.5" customHeight="1"/>
    <row r="91" spans="17:25" ht="37.5" customHeight="1">
      <c r="Q91" s="77"/>
      <c r="W91" s="73"/>
      <c r="X91" s="73"/>
      <c r="Y91" s="74"/>
    </row>
    <row r="92" spans="1:26" s="79" customFormat="1" ht="37.5" customHeight="1">
      <c r="A92" s="73">
        <v>4</v>
      </c>
      <c r="B92" s="142" t="s">
        <v>104</v>
      </c>
      <c r="C92" s="141" t="s">
        <v>125</v>
      </c>
      <c r="D92" s="136"/>
      <c r="E92" s="72" t="s">
        <v>155</v>
      </c>
      <c r="F92" s="142">
        <v>30</v>
      </c>
      <c r="G92" s="142">
        <v>1</v>
      </c>
      <c r="H92" s="75">
        <f>F92*50%</f>
        <v>15</v>
      </c>
      <c r="I92" s="142">
        <v>1</v>
      </c>
      <c r="J92" s="76">
        <v>240000</v>
      </c>
      <c r="K92" s="132">
        <f>J92*1.2</f>
        <v>288000</v>
      </c>
      <c r="L92" s="132">
        <f>K92*G92</f>
        <v>288000</v>
      </c>
      <c r="M92" s="77"/>
      <c r="N92" s="77" t="s">
        <v>172</v>
      </c>
      <c r="O92" s="77" t="s">
        <v>173</v>
      </c>
      <c r="P92" s="77"/>
      <c r="Q92" s="4"/>
      <c r="R92" s="77"/>
      <c r="S92" s="77"/>
      <c r="T92" s="77"/>
      <c r="U92" s="73"/>
      <c r="V92" s="73"/>
      <c r="W92" s="1"/>
      <c r="X92" s="1"/>
      <c r="Y92" s="1"/>
      <c r="Z92" s="78"/>
    </row>
    <row r="93" ht="37.5" customHeight="1"/>
    <row r="94" ht="37.5" customHeight="1"/>
    <row r="95" ht="37.5" customHeight="1"/>
    <row r="96" ht="37.5" customHeight="1"/>
    <row r="97" ht="37.5" customHeight="1"/>
    <row r="98" ht="37.5" customHeight="1"/>
    <row r="99" ht="37.5" customHeight="1"/>
    <row r="100" ht="37.5" customHeight="1"/>
    <row r="101" ht="37.5" customHeight="1"/>
    <row r="102" ht="37.5" customHeight="1"/>
    <row r="103" ht="37.5" customHeight="1"/>
    <row r="104" ht="37.5" customHeight="1"/>
    <row r="105" ht="37.5" customHeight="1"/>
    <row r="106" spans="17:25" ht="37.5" customHeight="1">
      <c r="Q106" s="10"/>
      <c r="W106" s="8"/>
      <c r="X106" s="143"/>
      <c r="Y106" s="17" t="s">
        <v>24</v>
      </c>
    </row>
    <row r="107" spans="1:26" s="12" customFormat="1" ht="37.5" customHeight="1">
      <c r="A107" s="8">
        <v>1</v>
      </c>
      <c r="B107" s="15" t="s">
        <v>9</v>
      </c>
      <c r="C107" s="14" t="s">
        <v>12</v>
      </c>
      <c r="D107" s="13" t="s">
        <v>18</v>
      </c>
      <c r="E107" s="15" t="s">
        <v>15</v>
      </c>
      <c r="F107" s="15">
        <v>45</v>
      </c>
      <c r="G107" s="15">
        <f>F107/15</f>
        <v>3</v>
      </c>
      <c r="H107" s="16">
        <f>F107*60%</f>
        <v>27</v>
      </c>
      <c r="I107" s="15">
        <v>8</v>
      </c>
      <c r="J107" s="148"/>
      <c r="K107" s="15">
        <v>8</v>
      </c>
      <c r="L107" s="15" t="e">
        <f>I107*#REF!</f>
        <v>#REF!</v>
      </c>
      <c r="M107" s="9"/>
      <c r="N107" s="9">
        <v>12</v>
      </c>
      <c r="O107" s="9">
        <v>9</v>
      </c>
      <c r="P107" s="10">
        <v>6</v>
      </c>
      <c r="Q107" s="10"/>
      <c r="R107" s="10"/>
      <c r="S107" s="10"/>
      <c r="T107" s="10"/>
      <c r="U107" s="8"/>
      <c r="V107" s="8"/>
      <c r="W107" s="8"/>
      <c r="X107" s="143"/>
      <c r="Y107" s="17" t="s">
        <v>22</v>
      </c>
      <c r="Z107" s="11"/>
    </row>
    <row r="108" spans="1:26" s="12" customFormat="1" ht="37.5" customHeight="1">
      <c r="A108" s="8">
        <v>2</v>
      </c>
      <c r="B108" s="15" t="s">
        <v>10</v>
      </c>
      <c r="C108" s="14" t="s">
        <v>13</v>
      </c>
      <c r="D108" s="18" t="s">
        <v>19</v>
      </c>
      <c r="E108" s="15" t="s">
        <v>16</v>
      </c>
      <c r="F108" s="15">
        <v>45</v>
      </c>
      <c r="G108" s="15">
        <f>F108/15</f>
        <v>3</v>
      </c>
      <c r="H108" s="16">
        <f>F108*60%</f>
        <v>27</v>
      </c>
      <c r="I108" s="15">
        <v>6</v>
      </c>
      <c r="J108" s="148"/>
      <c r="K108" s="15">
        <v>6</v>
      </c>
      <c r="L108" s="15" t="e">
        <f>I108*#REF!</f>
        <v>#REF!</v>
      </c>
      <c r="M108" s="9"/>
      <c r="N108" s="9">
        <v>9</v>
      </c>
      <c r="O108" s="9">
        <v>12</v>
      </c>
      <c r="P108" s="10">
        <v>6</v>
      </c>
      <c r="Q108" s="10"/>
      <c r="R108" s="10"/>
      <c r="S108" s="10"/>
      <c r="T108" s="10"/>
      <c r="U108" s="8"/>
      <c r="V108" s="8"/>
      <c r="W108" s="8"/>
      <c r="X108" s="143"/>
      <c r="Y108" s="17" t="s">
        <v>23</v>
      </c>
      <c r="Z108" s="11"/>
    </row>
    <row r="109" spans="1:26" s="12" customFormat="1" ht="37.5" customHeight="1">
      <c r="A109" s="8">
        <v>9</v>
      </c>
      <c r="B109" s="15" t="s">
        <v>11</v>
      </c>
      <c r="C109" s="14" t="s">
        <v>14</v>
      </c>
      <c r="D109" s="13" t="s">
        <v>20</v>
      </c>
      <c r="E109" s="15" t="s">
        <v>17</v>
      </c>
      <c r="F109" s="15">
        <v>30</v>
      </c>
      <c r="G109" s="15">
        <f>F109/15</f>
        <v>2</v>
      </c>
      <c r="H109" s="16">
        <f>F109*60%</f>
        <v>18</v>
      </c>
      <c r="I109" s="15">
        <v>4</v>
      </c>
      <c r="J109" s="148"/>
      <c r="K109" s="15">
        <v>4</v>
      </c>
      <c r="L109" s="15" t="e">
        <f>I109*#REF!</f>
        <v>#REF!</v>
      </c>
      <c r="M109" s="9"/>
      <c r="N109" s="9"/>
      <c r="O109" s="10">
        <v>9</v>
      </c>
      <c r="P109" s="10">
        <v>9</v>
      </c>
      <c r="Q109" s="4"/>
      <c r="R109" s="10"/>
      <c r="S109" s="10"/>
      <c r="T109" s="10"/>
      <c r="U109" s="8"/>
      <c r="V109" s="8"/>
      <c r="W109" s="1"/>
      <c r="X109" s="1"/>
      <c r="Y109" s="1"/>
      <c r="Z109" s="11"/>
    </row>
    <row r="110" ht="37.5" customHeight="1"/>
    <row r="111" ht="37.5" customHeight="1"/>
    <row r="112" ht="37.5" customHeight="1"/>
    <row r="113" ht="37.5" customHeight="1"/>
    <row r="114" ht="37.5" customHeight="1"/>
    <row r="115" ht="37.5" customHeight="1"/>
    <row r="116" ht="37.5" customHeight="1"/>
    <row r="117" ht="37.5" customHeight="1"/>
    <row r="118" ht="37.5" customHeight="1"/>
    <row r="119" ht="37.5" customHeight="1"/>
  </sheetData>
  <sheetProtection/>
  <mergeCells count="19">
    <mergeCell ref="K3:K7"/>
    <mergeCell ref="L3:L7"/>
    <mergeCell ref="C3:C7"/>
    <mergeCell ref="D3:D7"/>
    <mergeCell ref="E3:E7"/>
    <mergeCell ref="F3:H3"/>
    <mergeCell ref="F4:F7"/>
    <mergeCell ref="G4:G7"/>
    <mergeCell ref="H4:H7"/>
    <mergeCell ref="Q50:Y51"/>
    <mergeCell ref="A1:Y1"/>
    <mergeCell ref="A2:Y2"/>
    <mergeCell ref="Y3:Y7"/>
    <mergeCell ref="I3:I7"/>
    <mergeCell ref="A3:A7"/>
    <mergeCell ref="B3:B7"/>
    <mergeCell ref="M3:O3"/>
    <mergeCell ref="P3:S3"/>
    <mergeCell ref="T3:X3"/>
  </mergeCells>
  <printOptions horizontalCentered="1"/>
  <pageMargins left="0.2" right="0.2" top="0.22" bottom="0.23" header="0.23" footer="0.17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135"/>
  <sheetViews>
    <sheetView zoomScalePageLayoutView="0" workbookViewId="0" topLeftCell="A1">
      <pane xSplit="6" topLeftCell="BU1" activePane="topRight" state="frozen"/>
      <selection pane="topLeft" activeCell="A1" sqref="A1"/>
      <selection pane="topRight" activeCell="G1" sqref="G1:BX16384"/>
    </sheetView>
  </sheetViews>
  <sheetFormatPr defaultColWidth="13.7109375" defaultRowHeight="12.75"/>
  <cols>
    <col min="1" max="1" width="4.8515625" style="27" customWidth="1"/>
    <col min="2" max="2" width="30.57421875" style="51" customWidth="1"/>
    <col min="3" max="3" width="23.8515625" style="51" customWidth="1"/>
    <col min="4" max="4" width="36.7109375" style="51" customWidth="1"/>
    <col min="5" max="5" width="7.8515625" style="24" customWidth="1"/>
    <col min="6" max="6" width="20.7109375" style="51" customWidth="1"/>
    <col min="7" max="11" width="10.140625" style="27" hidden="1" customWidth="1"/>
    <col min="12" max="13" width="10.140625" style="26" hidden="1" customWidth="1"/>
    <col min="14" max="18" width="10.140625" style="27" hidden="1" customWidth="1"/>
    <col min="19" max="20" width="10.140625" style="26" hidden="1" customWidth="1"/>
    <col min="21" max="21" width="10.140625" style="25" hidden="1" customWidth="1"/>
    <col min="22" max="25" width="10.140625" style="27" hidden="1" customWidth="1"/>
    <col min="26" max="27" width="10.140625" style="26" hidden="1" customWidth="1"/>
    <col min="28" max="28" width="10.140625" style="25" hidden="1" customWidth="1"/>
    <col min="29" max="31" width="10.140625" style="27" hidden="1" customWidth="1"/>
    <col min="32" max="32" width="10.140625" style="25" hidden="1" customWidth="1"/>
    <col min="33" max="34" width="10.140625" style="26" hidden="1" customWidth="1"/>
    <col min="35" max="36" width="10.140625" style="25" hidden="1" customWidth="1"/>
    <col min="37" max="39" width="10.140625" style="27" hidden="1" customWidth="1"/>
    <col min="40" max="41" width="10.140625" style="26" hidden="1" customWidth="1"/>
    <col min="42" max="42" width="10.140625" style="25" hidden="1" customWidth="1"/>
    <col min="43" max="46" width="10.140625" style="27" hidden="1" customWidth="1"/>
    <col min="47" max="48" width="10.140625" style="26" hidden="1" customWidth="1"/>
    <col min="49" max="49" width="10.140625" style="25" hidden="1" customWidth="1"/>
    <col min="50" max="53" width="10.140625" style="27" hidden="1" customWidth="1"/>
    <col min="54" max="55" width="10.140625" style="26" hidden="1" customWidth="1"/>
    <col min="56" max="56" width="10.140625" style="25" hidden="1" customWidth="1"/>
    <col min="57" max="58" width="10.140625" style="27" hidden="1" customWidth="1"/>
    <col min="59" max="62" width="10.140625" style="26" hidden="1" customWidth="1"/>
    <col min="63" max="63" width="10.140625" style="25" hidden="1" customWidth="1"/>
    <col min="64" max="67" width="10.140625" style="27" hidden="1" customWidth="1"/>
    <col min="68" max="69" width="10.140625" style="26" hidden="1" customWidth="1"/>
    <col min="70" max="70" width="10.140625" style="25" hidden="1" customWidth="1"/>
    <col min="71" max="74" width="10.140625" style="27" hidden="1" customWidth="1"/>
    <col min="75" max="76" width="10.140625" style="26" hidden="1" customWidth="1"/>
    <col min="77" max="77" width="10.140625" style="25" customWidth="1"/>
    <col min="78" max="81" width="10.140625" style="27" customWidth="1"/>
    <col min="82" max="83" width="10.140625" style="26" customWidth="1"/>
    <col min="84" max="84" width="10.140625" style="25" customWidth="1"/>
    <col min="85" max="88" width="10.140625" style="27" customWidth="1"/>
    <col min="89" max="90" width="10.140625" style="26" customWidth="1"/>
    <col min="91" max="91" width="10.140625" style="25" customWidth="1"/>
    <col min="92" max="92" width="10.140625" style="27" customWidth="1"/>
    <col min="93" max="93" width="10.140625" style="25" customWidth="1"/>
    <col min="94" max="95" width="10.140625" style="27" customWidth="1"/>
    <col min="96" max="97" width="10.140625" style="26" customWidth="1"/>
    <col min="98" max="98" width="10.140625" style="25" customWidth="1"/>
    <col min="99" max="99" width="10.140625" style="27" customWidth="1"/>
    <col min="100" max="100" width="10.140625" style="25" customWidth="1"/>
    <col min="101" max="102" width="10.140625" style="27" customWidth="1"/>
    <col min="103" max="104" width="10.140625" style="26" customWidth="1"/>
    <col min="105" max="16384" width="13.7109375" style="27" customWidth="1"/>
  </cols>
  <sheetData>
    <row r="1" spans="1:60" s="162" customFormat="1" ht="42.75" customHeight="1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AH1" s="285"/>
      <c r="AI1" s="285"/>
      <c r="AW1" s="175"/>
      <c r="BG1" s="234"/>
      <c r="BH1" s="234"/>
    </row>
    <row r="2" spans="1:60" s="163" customFormat="1" ht="42.75" customHeight="1">
      <c r="A2" s="281" t="s">
        <v>78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H2" s="286"/>
      <c r="AI2" s="286"/>
      <c r="BG2" s="235"/>
      <c r="BH2" s="235"/>
    </row>
    <row r="3" spans="1:104" s="52" customFormat="1" ht="30" customHeight="1">
      <c r="A3" s="269" t="s">
        <v>0</v>
      </c>
      <c r="B3" s="272" t="s">
        <v>27</v>
      </c>
      <c r="C3" s="275" t="s">
        <v>29</v>
      </c>
      <c r="D3" s="275" t="s">
        <v>64</v>
      </c>
      <c r="E3" s="278" t="s">
        <v>28</v>
      </c>
      <c r="F3" s="275" t="s">
        <v>30</v>
      </c>
      <c r="G3" s="264" t="s">
        <v>70</v>
      </c>
      <c r="H3" s="265"/>
      <c r="I3" s="265"/>
      <c r="J3" s="265"/>
      <c r="K3" s="265"/>
      <c r="L3" s="265"/>
      <c r="M3" s="266"/>
      <c r="N3" s="264" t="s">
        <v>71</v>
      </c>
      <c r="O3" s="265"/>
      <c r="P3" s="265"/>
      <c r="Q3" s="265"/>
      <c r="R3" s="265"/>
      <c r="S3" s="265"/>
      <c r="T3" s="266"/>
      <c r="U3" s="264" t="s">
        <v>72</v>
      </c>
      <c r="V3" s="265"/>
      <c r="W3" s="265"/>
      <c r="X3" s="265"/>
      <c r="Y3" s="265"/>
      <c r="Z3" s="265"/>
      <c r="AA3" s="266"/>
      <c r="AB3" s="264" t="s">
        <v>73</v>
      </c>
      <c r="AC3" s="265"/>
      <c r="AD3" s="265"/>
      <c r="AE3" s="265"/>
      <c r="AF3" s="265"/>
      <c r="AG3" s="265"/>
      <c r="AH3" s="266"/>
      <c r="AI3" s="264" t="s">
        <v>74</v>
      </c>
      <c r="AJ3" s="265"/>
      <c r="AK3" s="265"/>
      <c r="AL3" s="265"/>
      <c r="AM3" s="265"/>
      <c r="AN3" s="265"/>
      <c r="AO3" s="266"/>
      <c r="AP3" s="282" t="s">
        <v>75</v>
      </c>
      <c r="AQ3" s="283"/>
      <c r="AR3" s="283"/>
      <c r="AS3" s="283"/>
      <c r="AT3" s="283"/>
      <c r="AU3" s="283"/>
      <c r="AV3" s="284"/>
      <c r="AW3" s="264" t="s">
        <v>76</v>
      </c>
      <c r="AX3" s="265"/>
      <c r="AY3" s="265"/>
      <c r="AZ3" s="265"/>
      <c r="BA3" s="265"/>
      <c r="BB3" s="265"/>
      <c r="BC3" s="266"/>
      <c r="BD3" s="264" t="s">
        <v>77</v>
      </c>
      <c r="BE3" s="265"/>
      <c r="BF3" s="265"/>
      <c r="BG3" s="265"/>
      <c r="BH3" s="265"/>
      <c r="BI3" s="265"/>
      <c r="BJ3" s="266"/>
      <c r="BK3" s="264" t="s">
        <v>175</v>
      </c>
      <c r="BL3" s="265"/>
      <c r="BM3" s="265"/>
      <c r="BN3" s="265"/>
      <c r="BO3" s="265"/>
      <c r="BP3" s="265"/>
      <c r="BQ3" s="266"/>
      <c r="BR3" s="264" t="s">
        <v>176</v>
      </c>
      <c r="BS3" s="265"/>
      <c r="BT3" s="265"/>
      <c r="BU3" s="265"/>
      <c r="BV3" s="265"/>
      <c r="BW3" s="265"/>
      <c r="BX3" s="266"/>
      <c r="BY3" s="264" t="s">
        <v>187</v>
      </c>
      <c r="BZ3" s="265"/>
      <c r="CA3" s="265"/>
      <c r="CB3" s="265"/>
      <c r="CC3" s="265"/>
      <c r="CD3" s="265"/>
      <c r="CE3" s="266"/>
      <c r="CF3" s="264" t="s">
        <v>188</v>
      </c>
      <c r="CG3" s="265"/>
      <c r="CH3" s="265"/>
      <c r="CI3" s="265"/>
      <c r="CJ3" s="265"/>
      <c r="CK3" s="265"/>
      <c r="CL3" s="266"/>
      <c r="CM3" s="264" t="s">
        <v>246</v>
      </c>
      <c r="CN3" s="265"/>
      <c r="CO3" s="265"/>
      <c r="CP3" s="265"/>
      <c r="CQ3" s="265"/>
      <c r="CR3" s="265"/>
      <c r="CS3" s="266"/>
      <c r="CT3" s="264" t="s">
        <v>247</v>
      </c>
      <c r="CU3" s="265"/>
      <c r="CV3" s="265"/>
      <c r="CW3" s="265"/>
      <c r="CX3" s="265"/>
      <c r="CY3" s="265"/>
      <c r="CZ3" s="266"/>
    </row>
    <row r="4" spans="1:104" s="20" customFormat="1" ht="27.75" customHeight="1">
      <c r="A4" s="270"/>
      <c r="B4" s="273"/>
      <c r="C4" s="276"/>
      <c r="D4" s="287"/>
      <c r="E4" s="279"/>
      <c r="F4" s="276"/>
      <c r="G4" s="21" t="s">
        <v>31</v>
      </c>
      <c r="H4" s="21" t="s">
        <v>32</v>
      </c>
      <c r="I4" s="21" t="s">
        <v>33</v>
      </c>
      <c r="J4" s="21" t="s">
        <v>34</v>
      </c>
      <c r="K4" s="21" t="s">
        <v>35</v>
      </c>
      <c r="L4" s="22" t="s">
        <v>36</v>
      </c>
      <c r="M4" s="22" t="s">
        <v>37</v>
      </c>
      <c r="N4" s="21" t="s">
        <v>31</v>
      </c>
      <c r="O4" s="21" t="s">
        <v>32</v>
      </c>
      <c r="P4" s="21" t="s">
        <v>33</v>
      </c>
      <c r="Q4" s="21" t="s">
        <v>34</v>
      </c>
      <c r="R4" s="21" t="s">
        <v>35</v>
      </c>
      <c r="S4" s="22" t="s">
        <v>36</v>
      </c>
      <c r="T4" s="22" t="s">
        <v>37</v>
      </c>
      <c r="U4" s="23" t="s">
        <v>31</v>
      </c>
      <c r="V4" s="21" t="s">
        <v>32</v>
      </c>
      <c r="W4" s="21" t="s">
        <v>33</v>
      </c>
      <c r="X4" s="21" t="s">
        <v>34</v>
      </c>
      <c r="Y4" s="21" t="s">
        <v>35</v>
      </c>
      <c r="Z4" s="22" t="s">
        <v>36</v>
      </c>
      <c r="AA4" s="22" t="s">
        <v>37</v>
      </c>
      <c r="AB4" s="23" t="s">
        <v>31</v>
      </c>
      <c r="AC4" s="21" t="s">
        <v>32</v>
      </c>
      <c r="AD4" s="21" t="s">
        <v>33</v>
      </c>
      <c r="AE4" s="21" t="s">
        <v>34</v>
      </c>
      <c r="AF4" s="23" t="s">
        <v>35</v>
      </c>
      <c r="AG4" s="22" t="s">
        <v>36</v>
      </c>
      <c r="AH4" s="22" t="s">
        <v>37</v>
      </c>
      <c r="AI4" s="23" t="s">
        <v>31</v>
      </c>
      <c r="AJ4" s="23" t="s">
        <v>32</v>
      </c>
      <c r="AK4" s="21" t="s">
        <v>33</v>
      </c>
      <c r="AL4" s="21" t="s">
        <v>34</v>
      </c>
      <c r="AM4" s="21" t="s">
        <v>35</v>
      </c>
      <c r="AN4" s="22" t="s">
        <v>36</v>
      </c>
      <c r="AO4" s="22" t="s">
        <v>37</v>
      </c>
      <c r="AP4" s="23" t="s">
        <v>31</v>
      </c>
      <c r="AQ4" s="21" t="s">
        <v>32</v>
      </c>
      <c r="AR4" s="21" t="s">
        <v>33</v>
      </c>
      <c r="AS4" s="21" t="s">
        <v>34</v>
      </c>
      <c r="AT4" s="21" t="s">
        <v>35</v>
      </c>
      <c r="AU4" s="22" t="s">
        <v>36</v>
      </c>
      <c r="AV4" s="22" t="s">
        <v>37</v>
      </c>
      <c r="AW4" s="23" t="s">
        <v>31</v>
      </c>
      <c r="AX4" s="21" t="s">
        <v>32</v>
      </c>
      <c r="AY4" s="21" t="s">
        <v>33</v>
      </c>
      <c r="AZ4" s="21" t="s">
        <v>34</v>
      </c>
      <c r="BA4" s="21" t="s">
        <v>35</v>
      </c>
      <c r="BB4" s="22" t="s">
        <v>36</v>
      </c>
      <c r="BC4" s="22" t="s">
        <v>37</v>
      </c>
      <c r="BD4" s="23" t="s">
        <v>31</v>
      </c>
      <c r="BE4" s="21" t="s">
        <v>32</v>
      </c>
      <c r="BF4" s="21" t="s">
        <v>33</v>
      </c>
      <c r="BG4" s="236" t="s">
        <v>34</v>
      </c>
      <c r="BH4" s="236" t="s">
        <v>35</v>
      </c>
      <c r="BI4" s="22" t="s">
        <v>36</v>
      </c>
      <c r="BJ4" s="22" t="s">
        <v>37</v>
      </c>
      <c r="BK4" s="23" t="s">
        <v>31</v>
      </c>
      <c r="BL4" s="21" t="s">
        <v>32</v>
      </c>
      <c r="BM4" s="21" t="s">
        <v>33</v>
      </c>
      <c r="BN4" s="21" t="s">
        <v>34</v>
      </c>
      <c r="BO4" s="21" t="s">
        <v>35</v>
      </c>
      <c r="BP4" s="22" t="s">
        <v>36</v>
      </c>
      <c r="BQ4" s="22" t="s">
        <v>37</v>
      </c>
      <c r="BR4" s="23" t="s">
        <v>31</v>
      </c>
      <c r="BS4" s="21" t="s">
        <v>32</v>
      </c>
      <c r="BT4" s="21" t="s">
        <v>33</v>
      </c>
      <c r="BU4" s="21" t="s">
        <v>34</v>
      </c>
      <c r="BV4" s="21" t="s">
        <v>35</v>
      </c>
      <c r="BW4" s="22" t="s">
        <v>36</v>
      </c>
      <c r="BX4" s="22" t="s">
        <v>37</v>
      </c>
      <c r="BY4" s="23" t="s">
        <v>31</v>
      </c>
      <c r="BZ4" s="21" t="s">
        <v>32</v>
      </c>
      <c r="CA4" s="21" t="s">
        <v>33</v>
      </c>
      <c r="CB4" s="21" t="s">
        <v>34</v>
      </c>
      <c r="CC4" s="21" t="s">
        <v>35</v>
      </c>
      <c r="CD4" s="22" t="s">
        <v>36</v>
      </c>
      <c r="CE4" s="22" t="s">
        <v>37</v>
      </c>
      <c r="CF4" s="23" t="s">
        <v>31</v>
      </c>
      <c r="CG4" s="21" t="s">
        <v>32</v>
      </c>
      <c r="CH4" s="21" t="s">
        <v>33</v>
      </c>
      <c r="CI4" s="21" t="s">
        <v>34</v>
      </c>
      <c r="CJ4" s="21" t="s">
        <v>35</v>
      </c>
      <c r="CK4" s="22" t="s">
        <v>36</v>
      </c>
      <c r="CL4" s="22" t="s">
        <v>37</v>
      </c>
      <c r="CM4" s="23" t="s">
        <v>31</v>
      </c>
      <c r="CN4" s="21" t="s">
        <v>32</v>
      </c>
      <c r="CO4" s="23" t="s">
        <v>33</v>
      </c>
      <c r="CP4" s="21" t="s">
        <v>34</v>
      </c>
      <c r="CQ4" s="21" t="s">
        <v>35</v>
      </c>
      <c r="CR4" s="22" t="s">
        <v>36</v>
      </c>
      <c r="CS4" s="22" t="s">
        <v>37</v>
      </c>
      <c r="CT4" s="23" t="s">
        <v>31</v>
      </c>
      <c r="CU4" s="21" t="s">
        <v>32</v>
      </c>
      <c r="CV4" s="23" t="s">
        <v>33</v>
      </c>
      <c r="CW4" s="21" t="s">
        <v>34</v>
      </c>
      <c r="CX4" s="21" t="s">
        <v>35</v>
      </c>
      <c r="CY4" s="22" t="s">
        <v>36</v>
      </c>
      <c r="CZ4" s="22" t="s">
        <v>37</v>
      </c>
    </row>
    <row r="5" spans="1:104" s="57" customFormat="1" ht="27.75" customHeight="1">
      <c r="A5" s="271"/>
      <c r="B5" s="274"/>
      <c r="C5" s="277"/>
      <c r="D5" s="288"/>
      <c r="E5" s="280"/>
      <c r="F5" s="277"/>
      <c r="G5" s="54">
        <v>43899</v>
      </c>
      <c r="H5" s="54">
        <f aca="true" t="shared" si="0" ref="H5:N5">G5+1</f>
        <v>43900</v>
      </c>
      <c r="I5" s="54">
        <f t="shared" si="0"/>
        <v>43901</v>
      </c>
      <c r="J5" s="54">
        <f t="shared" si="0"/>
        <v>43902</v>
      </c>
      <c r="K5" s="54">
        <f t="shared" si="0"/>
        <v>43903</v>
      </c>
      <c r="L5" s="55">
        <f t="shared" si="0"/>
        <v>43904</v>
      </c>
      <c r="M5" s="55">
        <f t="shared" si="0"/>
        <v>43905</v>
      </c>
      <c r="N5" s="54">
        <f t="shared" si="0"/>
        <v>43906</v>
      </c>
      <c r="O5" s="54">
        <f aca="true" t="shared" si="1" ref="O5:AV5">N5+1</f>
        <v>43907</v>
      </c>
      <c r="P5" s="54">
        <f t="shared" si="1"/>
        <v>43908</v>
      </c>
      <c r="Q5" s="54">
        <f t="shared" si="1"/>
        <v>43909</v>
      </c>
      <c r="R5" s="54">
        <f t="shared" si="1"/>
        <v>43910</v>
      </c>
      <c r="S5" s="55">
        <f t="shared" si="1"/>
        <v>43911</v>
      </c>
      <c r="T5" s="55">
        <f t="shared" si="1"/>
        <v>43912</v>
      </c>
      <c r="U5" s="56">
        <f t="shared" si="1"/>
        <v>43913</v>
      </c>
      <c r="V5" s="54">
        <f t="shared" si="1"/>
        <v>43914</v>
      </c>
      <c r="W5" s="54">
        <f t="shared" si="1"/>
        <v>43915</v>
      </c>
      <c r="X5" s="54">
        <f t="shared" si="1"/>
        <v>43916</v>
      </c>
      <c r="Y5" s="54">
        <f t="shared" si="1"/>
        <v>43917</v>
      </c>
      <c r="Z5" s="55">
        <f t="shared" si="1"/>
        <v>43918</v>
      </c>
      <c r="AA5" s="55">
        <f t="shared" si="1"/>
        <v>43919</v>
      </c>
      <c r="AB5" s="56">
        <f t="shared" si="1"/>
        <v>43920</v>
      </c>
      <c r="AC5" s="54">
        <f t="shared" si="1"/>
        <v>43921</v>
      </c>
      <c r="AD5" s="54">
        <f t="shared" si="1"/>
        <v>43922</v>
      </c>
      <c r="AE5" s="54">
        <f t="shared" si="1"/>
        <v>43923</v>
      </c>
      <c r="AF5" s="56">
        <f t="shared" si="1"/>
        <v>43924</v>
      </c>
      <c r="AG5" s="55">
        <f t="shared" si="1"/>
        <v>43925</v>
      </c>
      <c r="AH5" s="55">
        <f t="shared" si="1"/>
        <v>43926</v>
      </c>
      <c r="AI5" s="56">
        <f t="shared" si="1"/>
        <v>43927</v>
      </c>
      <c r="AJ5" s="56">
        <f t="shared" si="1"/>
        <v>43928</v>
      </c>
      <c r="AK5" s="54">
        <f t="shared" si="1"/>
        <v>43929</v>
      </c>
      <c r="AL5" s="54">
        <f t="shared" si="1"/>
        <v>43930</v>
      </c>
      <c r="AM5" s="54">
        <f t="shared" si="1"/>
        <v>43931</v>
      </c>
      <c r="AN5" s="55">
        <f t="shared" si="1"/>
        <v>43932</v>
      </c>
      <c r="AO5" s="55">
        <f t="shared" si="1"/>
        <v>43933</v>
      </c>
      <c r="AP5" s="56">
        <f t="shared" si="1"/>
        <v>43934</v>
      </c>
      <c r="AQ5" s="54">
        <f t="shared" si="1"/>
        <v>43935</v>
      </c>
      <c r="AR5" s="54">
        <f t="shared" si="1"/>
        <v>43936</v>
      </c>
      <c r="AS5" s="54">
        <f t="shared" si="1"/>
        <v>43937</v>
      </c>
      <c r="AT5" s="54">
        <f t="shared" si="1"/>
        <v>43938</v>
      </c>
      <c r="AU5" s="55">
        <f t="shared" si="1"/>
        <v>43939</v>
      </c>
      <c r="AV5" s="55">
        <f t="shared" si="1"/>
        <v>43940</v>
      </c>
      <c r="AW5" s="56">
        <f aca="true" t="shared" si="2" ref="AW5:BJ5">AV5+1</f>
        <v>43941</v>
      </c>
      <c r="AX5" s="54">
        <f t="shared" si="2"/>
        <v>43942</v>
      </c>
      <c r="AY5" s="54">
        <f t="shared" si="2"/>
        <v>43943</v>
      </c>
      <c r="AZ5" s="54">
        <f t="shared" si="2"/>
        <v>43944</v>
      </c>
      <c r="BA5" s="54">
        <f t="shared" si="2"/>
        <v>43945</v>
      </c>
      <c r="BB5" s="55">
        <f t="shared" si="2"/>
        <v>43946</v>
      </c>
      <c r="BC5" s="55">
        <f t="shared" si="2"/>
        <v>43947</v>
      </c>
      <c r="BD5" s="56">
        <f t="shared" si="2"/>
        <v>43948</v>
      </c>
      <c r="BE5" s="54">
        <f t="shared" si="2"/>
        <v>43949</v>
      </c>
      <c r="BF5" s="54">
        <f t="shared" si="2"/>
        <v>43950</v>
      </c>
      <c r="BG5" s="55">
        <f t="shared" si="2"/>
        <v>43951</v>
      </c>
      <c r="BH5" s="55">
        <f t="shared" si="2"/>
        <v>43952</v>
      </c>
      <c r="BI5" s="55">
        <f t="shared" si="2"/>
        <v>43953</v>
      </c>
      <c r="BJ5" s="55">
        <f t="shared" si="2"/>
        <v>43954</v>
      </c>
      <c r="BK5" s="56">
        <f aca="true" t="shared" si="3" ref="BK5:CL5">BJ5+1</f>
        <v>43955</v>
      </c>
      <c r="BL5" s="54">
        <f t="shared" si="3"/>
        <v>43956</v>
      </c>
      <c r="BM5" s="54">
        <f t="shared" si="3"/>
        <v>43957</v>
      </c>
      <c r="BN5" s="54">
        <f t="shared" si="3"/>
        <v>43958</v>
      </c>
      <c r="BO5" s="54">
        <f t="shared" si="3"/>
        <v>43959</v>
      </c>
      <c r="BP5" s="55">
        <f t="shared" si="3"/>
        <v>43960</v>
      </c>
      <c r="BQ5" s="55">
        <f t="shared" si="3"/>
        <v>43961</v>
      </c>
      <c r="BR5" s="56">
        <f t="shared" si="3"/>
        <v>43962</v>
      </c>
      <c r="BS5" s="54">
        <f t="shared" si="3"/>
        <v>43963</v>
      </c>
      <c r="BT5" s="54">
        <f t="shared" si="3"/>
        <v>43964</v>
      </c>
      <c r="BU5" s="54">
        <f t="shared" si="3"/>
        <v>43965</v>
      </c>
      <c r="BV5" s="54">
        <f t="shared" si="3"/>
        <v>43966</v>
      </c>
      <c r="BW5" s="55">
        <f t="shared" si="3"/>
        <v>43967</v>
      </c>
      <c r="BX5" s="55">
        <f t="shared" si="3"/>
        <v>43968</v>
      </c>
      <c r="BY5" s="56">
        <f t="shared" si="3"/>
        <v>43969</v>
      </c>
      <c r="BZ5" s="54">
        <f t="shared" si="3"/>
        <v>43970</v>
      </c>
      <c r="CA5" s="54">
        <f t="shared" si="3"/>
        <v>43971</v>
      </c>
      <c r="CB5" s="54">
        <f t="shared" si="3"/>
        <v>43972</v>
      </c>
      <c r="CC5" s="54">
        <f t="shared" si="3"/>
        <v>43973</v>
      </c>
      <c r="CD5" s="55">
        <f t="shared" si="3"/>
        <v>43974</v>
      </c>
      <c r="CE5" s="55">
        <f t="shared" si="3"/>
        <v>43975</v>
      </c>
      <c r="CF5" s="56">
        <f t="shared" si="3"/>
        <v>43976</v>
      </c>
      <c r="CG5" s="54">
        <f t="shared" si="3"/>
        <v>43977</v>
      </c>
      <c r="CH5" s="54">
        <f t="shared" si="3"/>
        <v>43978</v>
      </c>
      <c r="CI5" s="54">
        <f t="shared" si="3"/>
        <v>43979</v>
      </c>
      <c r="CJ5" s="54">
        <f t="shared" si="3"/>
        <v>43980</v>
      </c>
      <c r="CK5" s="55">
        <f t="shared" si="3"/>
        <v>43981</v>
      </c>
      <c r="CL5" s="55">
        <f t="shared" si="3"/>
        <v>43982</v>
      </c>
      <c r="CM5" s="56">
        <f aca="true" t="shared" si="4" ref="CM5:CS5">CL5+1</f>
        <v>43983</v>
      </c>
      <c r="CN5" s="54">
        <f t="shared" si="4"/>
        <v>43984</v>
      </c>
      <c r="CO5" s="56">
        <f t="shared" si="4"/>
        <v>43985</v>
      </c>
      <c r="CP5" s="54">
        <f t="shared" si="4"/>
        <v>43986</v>
      </c>
      <c r="CQ5" s="54">
        <f t="shared" si="4"/>
        <v>43987</v>
      </c>
      <c r="CR5" s="55">
        <f t="shared" si="4"/>
        <v>43988</v>
      </c>
      <c r="CS5" s="55">
        <f t="shared" si="4"/>
        <v>43989</v>
      </c>
      <c r="CT5" s="56">
        <f aca="true" t="shared" si="5" ref="CT5:CZ5">CS5+1</f>
        <v>43990</v>
      </c>
      <c r="CU5" s="54">
        <f t="shared" si="5"/>
        <v>43991</v>
      </c>
      <c r="CV5" s="56">
        <f t="shared" si="5"/>
        <v>43992</v>
      </c>
      <c r="CW5" s="54">
        <f t="shared" si="5"/>
        <v>43993</v>
      </c>
      <c r="CX5" s="54">
        <f t="shared" si="5"/>
        <v>43994</v>
      </c>
      <c r="CY5" s="55">
        <f t="shared" si="5"/>
        <v>43995</v>
      </c>
      <c r="CZ5" s="55">
        <f t="shared" si="5"/>
        <v>43996</v>
      </c>
    </row>
    <row r="6" spans="1:104" s="25" customFormat="1" ht="18.75" customHeight="1">
      <c r="A6" s="267" t="s">
        <v>38</v>
      </c>
      <c r="B6" s="268"/>
      <c r="C6" s="268"/>
      <c r="D6" s="268"/>
      <c r="E6" s="268"/>
      <c r="F6" s="268"/>
      <c r="L6" s="26"/>
      <c r="M6" s="26"/>
      <c r="S6" s="26"/>
      <c r="T6" s="26"/>
      <c r="Z6" s="26"/>
      <c r="AA6" s="26"/>
      <c r="AG6" s="26"/>
      <c r="AH6" s="26"/>
      <c r="AN6" s="26"/>
      <c r="AO6" s="26"/>
      <c r="AU6" s="26"/>
      <c r="AV6" s="26"/>
      <c r="BB6" s="26"/>
      <c r="BC6" s="26"/>
      <c r="BG6" s="26"/>
      <c r="BH6" s="26"/>
      <c r="BI6" s="26"/>
      <c r="BJ6" s="26"/>
      <c r="BP6" s="26"/>
      <c r="BQ6" s="26"/>
      <c r="BW6" s="26"/>
      <c r="BX6" s="26"/>
      <c r="CD6" s="26"/>
      <c r="CE6" s="26"/>
      <c r="CK6" s="26"/>
      <c r="CL6" s="26"/>
      <c r="CR6" s="26"/>
      <c r="CS6" s="26"/>
      <c r="CY6" s="26"/>
      <c r="CZ6" s="26"/>
    </row>
    <row r="7" spans="1:104" s="90" customFormat="1" ht="18.75" customHeight="1">
      <c r="A7" s="82">
        <v>1</v>
      </c>
      <c r="B7" s="136" t="s">
        <v>90</v>
      </c>
      <c r="C7" s="136" t="s">
        <v>241</v>
      </c>
      <c r="D7" s="86" t="s">
        <v>140</v>
      </c>
      <c r="E7" s="85">
        <v>53</v>
      </c>
      <c r="F7" s="85"/>
      <c r="G7" s="71" t="s">
        <v>39</v>
      </c>
      <c r="H7" s="71"/>
      <c r="I7" s="71" t="s">
        <v>39</v>
      </c>
      <c r="J7" s="71"/>
      <c r="K7" s="71" t="s">
        <v>39</v>
      </c>
      <c r="L7" s="89"/>
      <c r="M7" s="89"/>
      <c r="N7" s="71" t="s">
        <v>39</v>
      </c>
      <c r="O7" s="71"/>
      <c r="P7" s="71" t="s">
        <v>39</v>
      </c>
      <c r="Q7" s="71"/>
      <c r="R7" s="71" t="s">
        <v>39</v>
      </c>
      <c r="S7" s="89"/>
      <c r="T7" s="89"/>
      <c r="U7" s="71" t="s">
        <v>39</v>
      </c>
      <c r="V7" s="71"/>
      <c r="W7" s="71" t="s">
        <v>39</v>
      </c>
      <c r="X7" s="71"/>
      <c r="Y7" s="71" t="s">
        <v>39</v>
      </c>
      <c r="Z7" s="89"/>
      <c r="AA7" s="97"/>
      <c r="AB7" s="71" t="s">
        <v>39</v>
      </c>
      <c r="AC7" s="71"/>
      <c r="AD7" s="71" t="s">
        <v>39</v>
      </c>
      <c r="AE7" s="71"/>
      <c r="AF7" s="71" t="s">
        <v>39</v>
      </c>
      <c r="AG7" s="89"/>
      <c r="AH7" s="89"/>
      <c r="AI7" s="71" t="s">
        <v>39</v>
      </c>
      <c r="AJ7" s="71"/>
      <c r="AK7" s="71" t="s">
        <v>39</v>
      </c>
      <c r="AL7" s="71"/>
      <c r="AM7" s="71" t="s">
        <v>39</v>
      </c>
      <c r="AN7" s="97"/>
      <c r="AO7" s="89"/>
      <c r="AP7" s="71" t="s">
        <v>39</v>
      </c>
      <c r="AQ7" s="71"/>
      <c r="AR7" s="71" t="s">
        <v>39</v>
      </c>
      <c r="AS7" s="71"/>
      <c r="AT7" s="71" t="s">
        <v>39</v>
      </c>
      <c r="AU7" s="89"/>
      <c r="AV7" s="89"/>
      <c r="AW7" s="71" t="s">
        <v>39</v>
      </c>
      <c r="AX7" s="71"/>
      <c r="AY7" s="71" t="s">
        <v>39</v>
      </c>
      <c r="AZ7" s="71"/>
      <c r="BA7" s="71"/>
      <c r="BB7" s="89"/>
      <c r="BC7" s="89"/>
      <c r="BD7" s="71"/>
      <c r="BE7" s="71"/>
      <c r="BF7" s="71"/>
      <c r="BG7" s="155"/>
      <c r="BH7" s="89"/>
      <c r="BI7" s="89"/>
      <c r="BJ7" s="89"/>
      <c r="BK7" s="71"/>
      <c r="BL7" s="71"/>
      <c r="BM7" s="71"/>
      <c r="BN7" s="87"/>
      <c r="BO7" s="71"/>
      <c r="BP7" s="89"/>
      <c r="BQ7" s="89"/>
      <c r="BR7" s="71"/>
      <c r="BS7" s="71"/>
      <c r="BT7" s="71"/>
      <c r="BU7" s="87"/>
      <c r="BV7" s="71"/>
      <c r="BW7" s="89"/>
      <c r="BX7" s="89"/>
      <c r="BY7" s="71"/>
      <c r="BZ7" s="71"/>
      <c r="CA7" s="71"/>
      <c r="CB7" s="87"/>
      <c r="CC7" s="71"/>
      <c r="CD7" s="89"/>
      <c r="CE7" s="89"/>
      <c r="CF7" s="71"/>
      <c r="CG7" s="71"/>
      <c r="CH7" s="71"/>
      <c r="CI7" s="87"/>
      <c r="CJ7" s="71"/>
      <c r="CK7" s="89"/>
      <c r="CL7" s="89"/>
      <c r="CM7" s="71"/>
      <c r="CN7" s="71"/>
      <c r="CO7" s="71"/>
      <c r="CP7" s="87"/>
      <c r="CQ7" s="71"/>
      <c r="CR7" s="89"/>
      <c r="CS7" s="89"/>
      <c r="CT7" s="71"/>
      <c r="CU7" s="71"/>
      <c r="CV7" s="71"/>
      <c r="CW7" s="87"/>
      <c r="CX7" s="71"/>
      <c r="CY7" s="89"/>
      <c r="CZ7" s="89"/>
    </row>
    <row r="8" spans="1:104" s="90" customFormat="1" ht="18.75" customHeight="1">
      <c r="A8" s="83">
        <v>2</v>
      </c>
      <c r="B8" s="87" t="s">
        <v>91</v>
      </c>
      <c r="C8" s="87" t="s">
        <v>200</v>
      </c>
      <c r="D8" s="152" t="s">
        <v>141</v>
      </c>
      <c r="E8" s="84">
        <v>30</v>
      </c>
      <c r="F8" s="84"/>
      <c r="G8" s="87"/>
      <c r="H8" s="71" t="s">
        <v>39</v>
      </c>
      <c r="I8" s="71"/>
      <c r="J8" s="71" t="s">
        <v>39</v>
      </c>
      <c r="K8" s="71"/>
      <c r="L8" s="89" t="s">
        <v>39</v>
      </c>
      <c r="M8" s="89"/>
      <c r="N8" s="87"/>
      <c r="O8" s="71" t="s">
        <v>39</v>
      </c>
      <c r="P8" s="71"/>
      <c r="Q8" s="71" t="s">
        <v>39</v>
      </c>
      <c r="R8" s="71"/>
      <c r="S8" s="89" t="s">
        <v>39</v>
      </c>
      <c r="T8" s="89"/>
      <c r="U8" s="71"/>
      <c r="V8" s="71" t="s">
        <v>39</v>
      </c>
      <c r="W8" s="71"/>
      <c r="X8" s="71" t="s">
        <v>39</v>
      </c>
      <c r="Y8" s="71"/>
      <c r="Z8" s="89" t="s">
        <v>39</v>
      </c>
      <c r="AA8" s="89"/>
      <c r="AB8" s="91"/>
      <c r="AC8" s="71" t="s">
        <v>39</v>
      </c>
      <c r="AD8" s="71"/>
      <c r="AE8" s="71" t="s">
        <v>39</v>
      </c>
      <c r="AF8" s="71"/>
      <c r="AG8" s="89" t="s">
        <v>39</v>
      </c>
      <c r="AH8" s="89"/>
      <c r="AI8" s="71"/>
      <c r="AJ8" s="71" t="s">
        <v>39</v>
      </c>
      <c r="AK8" s="71"/>
      <c r="AL8" s="87"/>
      <c r="AM8" s="84"/>
      <c r="AN8" s="93"/>
      <c r="AO8" s="89"/>
      <c r="AP8" s="71"/>
      <c r="AQ8" s="71"/>
      <c r="AR8" s="71"/>
      <c r="AS8" s="71"/>
      <c r="AT8" s="71"/>
      <c r="AU8" s="89"/>
      <c r="AV8" s="89"/>
      <c r="AW8" s="71"/>
      <c r="AX8" s="71"/>
      <c r="AY8" s="71"/>
      <c r="AZ8" s="71"/>
      <c r="BA8" s="71"/>
      <c r="BB8" s="89"/>
      <c r="BC8" s="89"/>
      <c r="BD8" s="71"/>
      <c r="BE8" s="71"/>
      <c r="BF8" s="71"/>
      <c r="BG8" s="155"/>
      <c r="BH8" s="89"/>
      <c r="BI8" s="89"/>
      <c r="BJ8" s="89"/>
      <c r="BK8" s="71"/>
      <c r="BL8" s="71"/>
      <c r="BM8" s="71"/>
      <c r="BN8" s="87"/>
      <c r="BO8" s="71"/>
      <c r="BP8" s="89"/>
      <c r="BQ8" s="89"/>
      <c r="BR8" s="71"/>
      <c r="BS8" s="71"/>
      <c r="BT8" s="71"/>
      <c r="BU8" s="87"/>
      <c r="BV8" s="71"/>
      <c r="BW8" s="89"/>
      <c r="BX8" s="89"/>
      <c r="BY8" s="71"/>
      <c r="BZ8" s="71"/>
      <c r="CA8" s="71"/>
      <c r="CB8" s="87"/>
      <c r="CC8" s="71"/>
      <c r="CD8" s="89"/>
      <c r="CE8" s="89"/>
      <c r="CF8" s="71"/>
      <c r="CG8" s="71"/>
      <c r="CH8" s="71"/>
      <c r="CI8" s="87"/>
      <c r="CJ8" s="71"/>
      <c r="CK8" s="89"/>
      <c r="CL8" s="89"/>
      <c r="CM8" s="71"/>
      <c r="CN8" s="71"/>
      <c r="CO8" s="71"/>
      <c r="CP8" s="87"/>
      <c r="CQ8" s="71"/>
      <c r="CR8" s="89"/>
      <c r="CS8" s="89"/>
      <c r="CT8" s="71"/>
      <c r="CU8" s="71"/>
      <c r="CV8" s="71"/>
      <c r="CW8" s="87"/>
      <c r="CX8" s="71"/>
      <c r="CY8" s="89"/>
      <c r="CZ8" s="89"/>
    </row>
    <row r="9" spans="1:104" s="98" customFormat="1" ht="18.75" customHeight="1">
      <c r="A9" s="82">
        <v>3</v>
      </c>
      <c r="B9" s="136" t="s">
        <v>92</v>
      </c>
      <c r="C9" s="136" t="s">
        <v>185</v>
      </c>
      <c r="D9" s="86" t="s">
        <v>142</v>
      </c>
      <c r="E9" s="85">
        <v>21</v>
      </c>
      <c r="F9" s="85"/>
      <c r="G9" s="136"/>
      <c r="H9" s="95"/>
      <c r="I9" s="95"/>
      <c r="J9" s="136"/>
      <c r="K9" s="85"/>
      <c r="L9" s="97"/>
      <c r="M9" s="101"/>
      <c r="N9" s="136"/>
      <c r="O9" s="95" t="s">
        <v>39</v>
      </c>
      <c r="P9" s="95"/>
      <c r="Q9" s="95" t="s">
        <v>39</v>
      </c>
      <c r="R9" s="95"/>
      <c r="S9" s="95" t="s">
        <v>39</v>
      </c>
      <c r="T9" s="101"/>
      <c r="U9" s="88"/>
      <c r="V9" s="95" t="s">
        <v>39</v>
      </c>
      <c r="W9" s="95" t="s">
        <v>39</v>
      </c>
      <c r="X9" s="95"/>
      <c r="Y9" s="95" t="s">
        <v>39</v>
      </c>
      <c r="Z9" s="101"/>
      <c r="AA9" s="101"/>
      <c r="AJ9" s="88"/>
      <c r="AK9" s="95"/>
      <c r="AL9" s="136"/>
      <c r="AM9" s="85"/>
      <c r="AN9" s="97"/>
      <c r="AO9" s="96"/>
      <c r="AP9" s="95"/>
      <c r="AQ9" s="85"/>
      <c r="AR9" s="95"/>
      <c r="AS9" s="85"/>
      <c r="AT9" s="95"/>
      <c r="AU9" s="96"/>
      <c r="AV9" s="101"/>
      <c r="AW9" s="85"/>
      <c r="AX9" s="95"/>
      <c r="AY9" s="95"/>
      <c r="AZ9" s="95"/>
      <c r="BA9" s="95"/>
      <c r="BB9" s="101"/>
      <c r="BC9" s="101"/>
      <c r="BD9" s="95"/>
      <c r="BE9" s="95"/>
      <c r="BF9" s="95"/>
      <c r="BG9" s="102"/>
      <c r="BH9" s="101"/>
      <c r="BI9" s="101"/>
      <c r="BJ9" s="101"/>
      <c r="BK9" s="95"/>
      <c r="BL9" s="95"/>
      <c r="BM9" s="95"/>
      <c r="BN9" s="136"/>
      <c r="BO9" s="95"/>
      <c r="BP9" s="101"/>
      <c r="BQ9" s="101"/>
      <c r="BR9" s="95"/>
      <c r="BS9" s="95"/>
      <c r="BT9" s="95"/>
      <c r="BU9" s="136"/>
      <c r="BV9" s="95"/>
      <c r="BW9" s="101"/>
      <c r="BX9" s="101"/>
      <c r="BY9" s="95"/>
      <c r="BZ9" s="95"/>
      <c r="CA9" s="95"/>
      <c r="CB9" s="136"/>
      <c r="CC9" s="95"/>
      <c r="CD9" s="101"/>
      <c r="CE9" s="101"/>
      <c r="CF9" s="95"/>
      <c r="CG9" s="95"/>
      <c r="CH9" s="95"/>
      <c r="CI9" s="136"/>
      <c r="CJ9" s="95"/>
      <c r="CK9" s="101"/>
      <c r="CL9" s="101"/>
      <c r="CM9" s="95"/>
      <c r="CN9" s="95"/>
      <c r="CO9" s="95"/>
      <c r="CP9" s="136"/>
      <c r="CQ9" s="95"/>
      <c r="CR9" s="101"/>
      <c r="CS9" s="101"/>
      <c r="CT9" s="95"/>
      <c r="CU9" s="95"/>
      <c r="CV9" s="95"/>
      <c r="CW9" s="136"/>
      <c r="CX9" s="95"/>
      <c r="CY9" s="101"/>
      <c r="CZ9" s="101"/>
    </row>
    <row r="10" spans="1:104" s="90" customFormat="1" ht="18.75" customHeight="1">
      <c r="A10" s="215">
        <v>4</v>
      </c>
      <c r="B10" s="216" t="s">
        <v>93</v>
      </c>
      <c r="C10" s="216" t="s">
        <v>227</v>
      </c>
      <c r="D10" s="217" t="s">
        <v>144</v>
      </c>
      <c r="E10" s="218">
        <v>30</v>
      </c>
      <c r="F10" s="218"/>
      <c r="G10" s="219"/>
      <c r="H10" s="220"/>
      <c r="I10" s="220"/>
      <c r="J10" s="219"/>
      <c r="K10" s="218"/>
      <c r="L10" s="221"/>
      <c r="M10" s="222"/>
      <c r="N10" s="219"/>
      <c r="O10" s="220"/>
      <c r="P10" s="220"/>
      <c r="Q10" s="219"/>
      <c r="R10" s="218"/>
      <c r="S10" s="221"/>
      <c r="T10" s="222"/>
      <c r="U10" s="219"/>
      <c r="V10" s="220" t="s">
        <v>39</v>
      </c>
      <c r="W10" s="220"/>
      <c r="X10" s="220" t="s">
        <v>39</v>
      </c>
      <c r="Y10" s="220"/>
      <c r="Z10" s="222" t="s">
        <v>39</v>
      </c>
      <c r="AA10" s="222"/>
      <c r="AB10" s="220"/>
      <c r="AC10" s="220" t="s">
        <v>39</v>
      </c>
      <c r="AD10" s="220"/>
      <c r="AE10" s="220" t="s">
        <v>39</v>
      </c>
      <c r="AF10" s="220"/>
      <c r="AG10" s="222" t="s">
        <v>39</v>
      </c>
      <c r="AH10" s="222"/>
      <c r="AI10" s="223"/>
      <c r="AJ10" s="220" t="s">
        <v>39</v>
      </c>
      <c r="AK10" s="220"/>
      <c r="AL10" s="220" t="s">
        <v>39</v>
      </c>
      <c r="AM10" s="220"/>
      <c r="AN10" s="222" t="s">
        <v>39</v>
      </c>
      <c r="AO10" s="222"/>
      <c r="AP10" s="220"/>
      <c r="AQ10" s="220" t="s">
        <v>39</v>
      </c>
      <c r="AR10" s="220"/>
      <c r="AS10" s="219"/>
      <c r="AT10" s="218"/>
      <c r="AU10" s="221"/>
      <c r="AV10" s="224"/>
      <c r="AW10" s="220"/>
      <c r="AX10" s="218"/>
      <c r="AY10" s="220"/>
      <c r="AZ10" s="218"/>
      <c r="BA10" s="220"/>
      <c r="BB10" s="224"/>
      <c r="BC10" s="222"/>
      <c r="BD10" s="218"/>
      <c r="BE10" s="220"/>
      <c r="BF10" s="218"/>
      <c r="BG10" s="237"/>
      <c r="BH10" s="224"/>
      <c r="BI10" s="222"/>
      <c r="BJ10" s="222"/>
      <c r="BK10" s="218"/>
      <c r="BL10" s="220"/>
      <c r="BM10" s="218"/>
      <c r="BN10" s="219"/>
      <c r="BO10" s="218"/>
      <c r="BP10" s="222"/>
      <c r="BQ10" s="222"/>
      <c r="BR10" s="220"/>
      <c r="BS10" s="220"/>
      <c r="BT10" s="220"/>
      <c r="BU10" s="219"/>
      <c r="BV10" s="220"/>
      <c r="BW10" s="222"/>
      <c r="BX10" s="222"/>
      <c r="BY10" s="220"/>
      <c r="BZ10" s="220"/>
      <c r="CA10" s="220"/>
      <c r="CB10" s="219"/>
      <c r="CC10" s="220"/>
      <c r="CD10" s="222"/>
      <c r="CE10" s="222"/>
      <c r="CF10" s="220"/>
      <c r="CG10" s="220"/>
      <c r="CH10" s="220"/>
      <c r="CI10" s="219"/>
      <c r="CJ10" s="220"/>
      <c r="CK10" s="222"/>
      <c r="CL10" s="222"/>
      <c r="CM10" s="220"/>
      <c r="CN10" s="220"/>
      <c r="CO10" s="220"/>
      <c r="CP10" s="219"/>
      <c r="CQ10" s="220"/>
      <c r="CR10" s="222"/>
      <c r="CS10" s="222"/>
      <c r="CT10" s="220"/>
      <c r="CU10" s="220"/>
      <c r="CV10" s="220"/>
      <c r="CW10" s="219"/>
      <c r="CX10" s="220"/>
      <c r="CY10" s="222"/>
      <c r="CZ10" s="222"/>
    </row>
    <row r="11" spans="1:104" s="90" customFormat="1" ht="18.75" customHeight="1">
      <c r="A11" s="82">
        <v>5</v>
      </c>
      <c r="B11" s="136" t="s">
        <v>93</v>
      </c>
      <c r="C11" s="136" t="s">
        <v>228</v>
      </c>
      <c r="D11" s="86" t="s">
        <v>143</v>
      </c>
      <c r="E11" s="84">
        <v>45</v>
      </c>
      <c r="F11" s="84"/>
      <c r="G11" s="87"/>
      <c r="H11" s="71"/>
      <c r="I11" s="71"/>
      <c r="J11" s="87"/>
      <c r="K11" s="84"/>
      <c r="L11" s="93"/>
      <c r="M11" s="89"/>
      <c r="N11" s="87"/>
      <c r="O11" s="71"/>
      <c r="P11" s="71"/>
      <c r="Q11" s="87"/>
      <c r="R11" s="84"/>
      <c r="S11" s="93"/>
      <c r="T11" s="89"/>
      <c r="U11" s="91"/>
      <c r="V11" s="71"/>
      <c r="W11" s="71"/>
      <c r="X11" s="71"/>
      <c r="Y11" s="71"/>
      <c r="Z11" s="89"/>
      <c r="AA11" s="93"/>
      <c r="AB11" s="71" t="s">
        <v>39</v>
      </c>
      <c r="AC11" s="71"/>
      <c r="AD11" s="71" t="s">
        <v>39</v>
      </c>
      <c r="AE11" s="71"/>
      <c r="AF11" s="71" t="s">
        <v>39</v>
      </c>
      <c r="AG11" s="89"/>
      <c r="AH11" s="89"/>
      <c r="AI11" s="71" t="s">
        <v>39</v>
      </c>
      <c r="AJ11" s="71"/>
      <c r="AK11" s="71" t="s">
        <v>39</v>
      </c>
      <c r="AL11" s="71"/>
      <c r="AM11" s="71" t="s">
        <v>39</v>
      </c>
      <c r="AN11" s="89"/>
      <c r="AO11" s="89"/>
      <c r="AP11" s="71" t="s">
        <v>39</v>
      </c>
      <c r="AQ11" s="71"/>
      <c r="AR11" s="71" t="s">
        <v>39</v>
      </c>
      <c r="AS11" s="71"/>
      <c r="AT11" s="71" t="s">
        <v>39</v>
      </c>
      <c r="AU11" s="89"/>
      <c r="AV11" s="89"/>
      <c r="AW11" s="71" t="s">
        <v>39</v>
      </c>
      <c r="AX11" s="71"/>
      <c r="AY11" s="71" t="s">
        <v>39</v>
      </c>
      <c r="AZ11" s="71"/>
      <c r="BA11" s="71" t="s">
        <v>39</v>
      </c>
      <c r="BB11" s="89"/>
      <c r="BC11" s="89"/>
      <c r="BD11" s="71" t="s">
        <v>39</v>
      </c>
      <c r="BE11" s="71"/>
      <c r="BF11" s="71" t="s">
        <v>39</v>
      </c>
      <c r="BG11" s="89"/>
      <c r="BH11" s="89" t="s">
        <v>39</v>
      </c>
      <c r="BI11" s="89"/>
      <c r="BJ11" s="89"/>
      <c r="BK11" s="84"/>
      <c r="BL11" s="71"/>
      <c r="BM11" s="84"/>
      <c r="BN11" s="87"/>
      <c r="BO11" s="84"/>
      <c r="BP11" s="89"/>
      <c r="BQ11" s="89"/>
      <c r="BR11" s="71"/>
      <c r="BS11" s="71"/>
      <c r="BT11" s="71"/>
      <c r="BU11" s="87"/>
      <c r="BV11" s="71"/>
      <c r="BW11" s="89"/>
      <c r="BX11" s="89"/>
      <c r="BY11" s="71"/>
      <c r="BZ11" s="71"/>
      <c r="CA11" s="71"/>
      <c r="CB11" s="87"/>
      <c r="CC11" s="71"/>
      <c r="CD11" s="89"/>
      <c r="CE11" s="89"/>
      <c r="CF11" s="71"/>
      <c r="CG11" s="71"/>
      <c r="CH11" s="71"/>
      <c r="CI11" s="87"/>
      <c r="CJ11" s="71"/>
      <c r="CK11" s="89"/>
      <c r="CL11" s="89"/>
      <c r="CM11" s="71"/>
      <c r="CN11" s="71"/>
      <c r="CO11" s="71"/>
      <c r="CP11" s="87"/>
      <c r="CQ11" s="71"/>
      <c r="CR11" s="89"/>
      <c r="CS11" s="89"/>
      <c r="CT11" s="71"/>
      <c r="CU11" s="71"/>
      <c r="CV11" s="71"/>
      <c r="CW11" s="87"/>
      <c r="CX11" s="71"/>
      <c r="CY11" s="89"/>
      <c r="CZ11" s="89"/>
    </row>
    <row r="12" spans="1:104" s="90" customFormat="1" ht="18.75" customHeight="1">
      <c r="A12" s="82">
        <v>6</v>
      </c>
      <c r="B12" s="136" t="s">
        <v>94</v>
      </c>
      <c r="C12" s="136" t="s">
        <v>206</v>
      </c>
      <c r="D12" s="86" t="s">
        <v>145</v>
      </c>
      <c r="E12" s="84">
        <v>45</v>
      </c>
      <c r="F12" s="84"/>
      <c r="G12" s="87"/>
      <c r="H12" s="71"/>
      <c r="I12" s="71"/>
      <c r="J12" s="87"/>
      <c r="K12" s="84"/>
      <c r="L12" s="93"/>
      <c r="M12" s="89"/>
      <c r="N12" s="87"/>
      <c r="O12" s="71"/>
      <c r="P12" s="71"/>
      <c r="Q12" s="87"/>
      <c r="R12" s="84"/>
      <c r="S12" s="93"/>
      <c r="T12" s="89"/>
      <c r="U12" s="91"/>
      <c r="V12" s="71"/>
      <c r="W12" s="71"/>
      <c r="X12" s="71"/>
      <c r="Y12" s="71"/>
      <c r="Z12" s="89"/>
      <c r="AA12" s="93"/>
      <c r="AB12" s="91"/>
      <c r="AC12" s="71" t="s">
        <v>39</v>
      </c>
      <c r="AD12" s="71"/>
      <c r="AE12" s="71" t="s">
        <v>39</v>
      </c>
      <c r="AF12" s="71"/>
      <c r="AG12" s="89" t="s">
        <v>39</v>
      </c>
      <c r="AH12" s="89"/>
      <c r="AI12" s="71"/>
      <c r="AJ12" s="71" t="s">
        <v>39</v>
      </c>
      <c r="AK12" s="71"/>
      <c r="AL12" s="71" t="s">
        <v>39</v>
      </c>
      <c r="AM12" s="71"/>
      <c r="AN12" s="89" t="s">
        <v>39</v>
      </c>
      <c r="AO12" s="89"/>
      <c r="AP12" s="71"/>
      <c r="AQ12" s="71" t="s">
        <v>39</v>
      </c>
      <c r="AR12" s="71"/>
      <c r="AS12" s="71" t="s">
        <v>39</v>
      </c>
      <c r="AT12" s="71"/>
      <c r="AU12" s="89" t="s">
        <v>39</v>
      </c>
      <c r="AV12" s="89"/>
      <c r="AW12" s="71"/>
      <c r="AX12" s="71" t="s">
        <v>39</v>
      </c>
      <c r="AY12" s="71"/>
      <c r="AZ12" s="71" t="s">
        <v>39</v>
      </c>
      <c r="BA12" s="71"/>
      <c r="BB12" s="89" t="s">
        <v>39</v>
      </c>
      <c r="BC12" s="89"/>
      <c r="BD12" s="71"/>
      <c r="BE12" s="71" t="s">
        <v>39</v>
      </c>
      <c r="BF12" s="71"/>
      <c r="BG12" s="89" t="s">
        <v>39</v>
      </c>
      <c r="BH12" s="89"/>
      <c r="BI12" s="89" t="s">
        <v>39</v>
      </c>
      <c r="BJ12" s="89"/>
      <c r="BK12" s="84"/>
      <c r="BL12" s="71"/>
      <c r="BM12" s="84"/>
      <c r="BN12" s="87"/>
      <c r="BO12" s="84"/>
      <c r="BP12" s="89"/>
      <c r="BQ12" s="89"/>
      <c r="BR12" s="71"/>
      <c r="BS12" s="71"/>
      <c r="BT12" s="71"/>
      <c r="BU12" s="87"/>
      <c r="BV12" s="71"/>
      <c r="BW12" s="89"/>
      <c r="BX12" s="89"/>
      <c r="BY12" s="71"/>
      <c r="BZ12" s="71"/>
      <c r="CA12" s="71"/>
      <c r="CB12" s="87"/>
      <c r="CC12" s="71"/>
      <c r="CD12" s="89"/>
      <c r="CE12" s="89"/>
      <c r="CF12" s="71"/>
      <c r="CG12" s="71"/>
      <c r="CH12" s="71"/>
      <c r="CI12" s="87"/>
      <c r="CJ12" s="71"/>
      <c r="CK12" s="89"/>
      <c r="CL12" s="89"/>
      <c r="CM12" s="71"/>
      <c r="CN12" s="71"/>
      <c r="CO12" s="71"/>
      <c r="CP12" s="87"/>
      <c r="CQ12" s="71"/>
      <c r="CR12" s="89"/>
      <c r="CS12" s="89"/>
      <c r="CT12" s="71"/>
      <c r="CU12" s="71"/>
      <c r="CV12" s="71"/>
      <c r="CW12" s="87"/>
      <c r="CX12" s="71"/>
      <c r="CY12" s="89"/>
      <c r="CZ12" s="89"/>
    </row>
    <row r="13" spans="1:104" s="90" customFormat="1" ht="18.75" customHeight="1">
      <c r="A13" s="82">
        <v>7</v>
      </c>
      <c r="B13" s="136" t="s">
        <v>95</v>
      </c>
      <c r="C13" s="136" t="s">
        <v>18</v>
      </c>
      <c r="D13" s="86" t="s">
        <v>146</v>
      </c>
      <c r="E13" s="84">
        <v>45</v>
      </c>
      <c r="F13" s="84"/>
      <c r="G13" s="87"/>
      <c r="H13" s="71"/>
      <c r="I13" s="71"/>
      <c r="J13" s="87"/>
      <c r="K13" s="84"/>
      <c r="L13" s="93"/>
      <c r="M13" s="89"/>
      <c r="N13" s="87"/>
      <c r="O13" s="71"/>
      <c r="P13" s="71"/>
      <c r="Q13" s="87"/>
      <c r="R13" s="84"/>
      <c r="S13" s="93"/>
      <c r="T13" s="89"/>
      <c r="U13" s="91"/>
      <c r="V13" s="71"/>
      <c r="W13" s="71"/>
      <c r="X13" s="71"/>
      <c r="Y13" s="71"/>
      <c r="Z13" s="89"/>
      <c r="AA13" s="93"/>
      <c r="AB13" s="91"/>
      <c r="AC13" s="71"/>
      <c r="AD13" s="71"/>
      <c r="AE13" s="71"/>
      <c r="AF13" s="71"/>
      <c r="AG13" s="89"/>
      <c r="AH13" s="93"/>
      <c r="AI13" s="71" t="s">
        <v>39</v>
      </c>
      <c r="AJ13" s="71"/>
      <c r="AK13" s="71" t="s">
        <v>39</v>
      </c>
      <c r="AL13" s="71"/>
      <c r="AM13" s="71" t="s">
        <v>39</v>
      </c>
      <c r="AN13" s="89"/>
      <c r="AO13" s="89"/>
      <c r="AP13" s="71" t="s">
        <v>39</v>
      </c>
      <c r="AQ13" s="71"/>
      <c r="AR13" s="71" t="s">
        <v>39</v>
      </c>
      <c r="AS13" s="71"/>
      <c r="AT13" s="71" t="s">
        <v>39</v>
      </c>
      <c r="AU13" s="89"/>
      <c r="AV13" s="89"/>
      <c r="AW13" s="71" t="s">
        <v>39</v>
      </c>
      <c r="AX13" s="71"/>
      <c r="AY13" s="71" t="s">
        <v>39</v>
      </c>
      <c r="AZ13" s="71"/>
      <c r="BA13" s="71" t="s">
        <v>39</v>
      </c>
      <c r="BB13" s="89"/>
      <c r="BC13" s="89"/>
      <c r="BD13" s="71" t="s">
        <v>39</v>
      </c>
      <c r="BE13" s="71"/>
      <c r="BF13" s="71" t="s">
        <v>39</v>
      </c>
      <c r="BG13" s="89"/>
      <c r="BH13" s="89" t="s">
        <v>39</v>
      </c>
      <c r="BI13" s="89"/>
      <c r="BJ13" s="89"/>
      <c r="BK13" s="71" t="s">
        <v>39</v>
      </c>
      <c r="BL13" s="71"/>
      <c r="BM13" s="71" t="s">
        <v>39</v>
      </c>
      <c r="BN13" s="71"/>
      <c r="BO13" s="71" t="s">
        <v>39</v>
      </c>
      <c r="BP13" s="89"/>
      <c r="BQ13" s="89"/>
      <c r="BR13" s="71"/>
      <c r="BS13" s="71"/>
      <c r="BT13" s="71"/>
      <c r="BU13" s="87"/>
      <c r="BV13" s="71"/>
      <c r="BW13" s="89"/>
      <c r="BX13" s="89"/>
      <c r="BY13" s="71"/>
      <c r="BZ13" s="71"/>
      <c r="CA13" s="71"/>
      <c r="CB13" s="87"/>
      <c r="CC13" s="71"/>
      <c r="CD13" s="89"/>
      <c r="CE13" s="89"/>
      <c r="CF13" s="71"/>
      <c r="CG13" s="71"/>
      <c r="CH13" s="71"/>
      <c r="CI13" s="87"/>
      <c r="CJ13" s="71"/>
      <c r="CK13" s="89"/>
      <c r="CL13" s="89"/>
      <c r="CM13" s="71"/>
      <c r="CN13" s="71"/>
      <c r="CO13" s="71"/>
      <c r="CP13" s="87"/>
      <c r="CQ13" s="71"/>
      <c r="CR13" s="89"/>
      <c r="CS13" s="89"/>
      <c r="CT13" s="71"/>
      <c r="CU13" s="71"/>
      <c r="CV13" s="71"/>
      <c r="CW13" s="87"/>
      <c r="CX13" s="71"/>
      <c r="CY13" s="89"/>
      <c r="CZ13" s="89"/>
    </row>
    <row r="14" spans="1:104" s="90" customFormat="1" ht="18.75" customHeight="1">
      <c r="A14" s="82">
        <v>8</v>
      </c>
      <c r="B14" s="136" t="s">
        <v>96</v>
      </c>
      <c r="C14" s="136" t="s">
        <v>204</v>
      </c>
      <c r="D14" s="86" t="s">
        <v>148</v>
      </c>
      <c r="E14" s="84">
        <v>30</v>
      </c>
      <c r="F14" s="84"/>
      <c r="G14" s="87"/>
      <c r="H14" s="71"/>
      <c r="I14" s="71"/>
      <c r="J14" s="87"/>
      <c r="K14" s="84"/>
      <c r="L14" s="93"/>
      <c r="M14" s="89"/>
      <c r="N14" s="95" t="s">
        <v>39</v>
      </c>
      <c r="O14" s="95"/>
      <c r="P14" s="95" t="s">
        <v>39</v>
      </c>
      <c r="Q14" s="95"/>
      <c r="R14" s="101" t="s">
        <v>39</v>
      </c>
      <c r="S14" s="101"/>
      <c r="T14" s="95"/>
      <c r="U14" s="95" t="s">
        <v>39</v>
      </c>
      <c r="V14" s="95"/>
      <c r="W14" s="95" t="s">
        <v>39</v>
      </c>
      <c r="X14" s="95"/>
      <c r="Y14" s="101" t="s">
        <v>39</v>
      </c>
      <c r="Z14" s="101"/>
      <c r="AA14" s="88"/>
      <c r="AB14" s="95" t="s">
        <v>39</v>
      </c>
      <c r="AC14" s="95"/>
      <c r="AD14" s="95" t="s">
        <v>39</v>
      </c>
      <c r="AE14" s="95"/>
      <c r="AF14" s="101" t="s">
        <v>39</v>
      </c>
      <c r="AG14" s="101"/>
      <c r="AH14" s="95"/>
      <c r="AI14" s="95" t="s">
        <v>39</v>
      </c>
      <c r="AJ14" s="71"/>
      <c r="AK14" s="71"/>
      <c r="AL14" s="71"/>
      <c r="AM14" s="71"/>
      <c r="AN14" s="89"/>
      <c r="AO14" s="89"/>
      <c r="AP14" s="71"/>
      <c r="AQ14" s="71"/>
      <c r="AR14" s="71"/>
      <c r="AS14" s="71"/>
      <c r="AT14" s="71"/>
      <c r="AU14" s="89"/>
      <c r="AV14" s="89"/>
      <c r="AW14" s="91"/>
      <c r="AX14" s="71"/>
      <c r="AY14" s="71"/>
      <c r="AZ14" s="71"/>
      <c r="BA14" s="71"/>
      <c r="BB14" s="89"/>
      <c r="BC14" s="89"/>
      <c r="BD14" s="71"/>
      <c r="BE14" s="71"/>
      <c r="BF14" s="71"/>
      <c r="BG14" s="155"/>
      <c r="BH14" s="135"/>
      <c r="BI14" s="89"/>
      <c r="BJ14" s="89"/>
      <c r="BK14" s="84"/>
      <c r="BL14" s="71"/>
      <c r="BM14" s="84"/>
      <c r="BN14" s="87"/>
      <c r="BO14" s="84"/>
      <c r="BP14" s="89"/>
      <c r="BQ14" s="89"/>
      <c r="BR14" s="71"/>
      <c r="BS14" s="71"/>
      <c r="BT14" s="71"/>
      <c r="BU14" s="87"/>
      <c r="BV14" s="71"/>
      <c r="BW14" s="89"/>
      <c r="BX14" s="89"/>
      <c r="BY14" s="71"/>
      <c r="BZ14" s="71"/>
      <c r="CA14" s="71"/>
      <c r="CB14" s="87"/>
      <c r="CC14" s="71"/>
      <c r="CD14" s="89"/>
      <c r="CE14" s="89"/>
      <c r="CF14" s="71"/>
      <c r="CG14" s="71"/>
      <c r="CH14" s="71"/>
      <c r="CI14" s="87"/>
      <c r="CJ14" s="71"/>
      <c r="CK14" s="89"/>
      <c r="CL14" s="89"/>
      <c r="CM14" s="71"/>
      <c r="CN14" s="71"/>
      <c r="CO14" s="71"/>
      <c r="CP14" s="87"/>
      <c r="CQ14" s="71"/>
      <c r="CR14" s="89"/>
      <c r="CS14" s="89"/>
      <c r="CT14" s="71"/>
      <c r="CU14" s="71"/>
      <c r="CV14" s="71"/>
      <c r="CW14" s="87"/>
      <c r="CX14" s="71"/>
      <c r="CY14" s="89"/>
      <c r="CZ14" s="89"/>
    </row>
    <row r="15" spans="1:104" s="214" customFormat="1" ht="18.75" customHeight="1">
      <c r="A15" s="227">
        <v>9</v>
      </c>
      <c r="B15" s="212" t="s">
        <v>97</v>
      </c>
      <c r="C15" s="212" t="s">
        <v>185</v>
      </c>
      <c r="D15" s="228" t="s">
        <v>147</v>
      </c>
      <c r="E15" s="211">
        <v>30</v>
      </c>
      <c r="F15" s="211"/>
      <c r="G15" s="212"/>
      <c r="H15" s="137"/>
      <c r="I15" s="137"/>
      <c r="J15" s="212"/>
      <c r="K15" s="211"/>
      <c r="L15" s="213"/>
      <c r="M15" s="166"/>
      <c r="N15" s="137" t="s">
        <v>39</v>
      </c>
      <c r="O15" s="137"/>
      <c r="P15" s="137" t="s">
        <v>39</v>
      </c>
      <c r="Q15" s="137"/>
      <c r="R15" s="137" t="s">
        <v>39</v>
      </c>
      <c r="S15" s="166"/>
      <c r="T15" s="166"/>
      <c r="U15" s="137" t="s">
        <v>39</v>
      </c>
      <c r="V15" s="137"/>
      <c r="W15" s="137" t="s">
        <v>39</v>
      </c>
      <c r="X15" s="137"/>
      <c r="Y15" s="137" t="s">
        <v>39</v>
      </c>
      <c r="Z15" s="166"/>
      <c r="AA15" s="213"/>
      <c r="AB15" s="137" t="s">
        <v>39</v>
      </c>
      <c r="AC15" s="137"/>
      <c r="AD15" s="137" t="s">
        <v>39</v>
      </c>
      <c r="AE15" s="137"/>
      <c r="AF15" s="137" t="s">
        <v>39</v>
      </c>
      <c r="AG15" s="166"/>
      <c r="AH15" s="166"/>
      <c r="AI15" s="137" t="s">
        <v>39</v>
      </c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38"/>
      <c r="BH15" s="238"/>
      <c r="BI15" s="229"/>
      <c r="BJ15" s="229"/>
      <c r="BK15" s="229"/>
      <c r="BL15" s="137"/>
      <c r="BM15" s="212"/>
      <c r="BN15" s="211"/>
      <c r="BO15" s="211"/>
      <c r="BP15" s="166"/>
      <c r="BQ15" s="166"/>
      <c r="BR15" s="137"/>
      <c r="BS15" s="137"/>
      <c r="BT15" s="137"/>
      <c r="BU15" s="212"/>
      <c r="BV15" s="137"/>
      <c r="BW15" s="166"/>
      <c r="BX15" s="166"/>
      <c r="BY15" s="137"/>
      <c r="BZ15" s="137"/>
      <c r="CA15" s="137"/>
      <c r="CB15" s="212"/>
      <c r="CC15" s="137"/>
      <c r="CD15" s="166"/>
      <c r="CE15" s="166"/>
      <c r="CF15" s="137"/>
      <c r="CG15" s="137"/>
      <c r="CH15" s="137"/>
      <c r="CI15" s="212"/>
      <c r="CJ15" s="137"/>
      <c r="CK15" s="166"/>
      <c r="CL15" s="166"/>
      <c r="CM15" s="137"/>
      <c r="CN15" s="137"/>
      <c r="CO15" s="137"/>
      <c r="CP15" s="212"/>
      <c r="CQ15" s="137"/>
      <c r="CR15" s="166"/>
      <c r="CS15" s="166"/>
      <c r="CT15" s="137"/>
      <c r="CU15" s="137"/>
      <c r="CV15" s="137"/>
      <c r="CW15" s="212"/>
      <c r="CX15" s="137"/>
      <c r="CY15" s="166"/>
      <c r="CZ15" s="166"/>
    </row>
    <row r="16" spans="1:104" s="98" customFormat="1" ht="18.75" customHeight="1">
      <c r="A16" s="82">
        <v>10</v>
      </c>
      <c r="B16" s="136" t="s">
        <v>98</v>
      </c>
      <c r="C16" s="136" t="s">
        <v>202</v>
      </c>
      <c r="D16" s="86" t="s">
        <v>149</v>
      </c>
      <c r="E16" s="150">
        <v>21</v>
      </c>
      <c r="F16" s="85"/>
      <c r="G16" s="136"/>
      <c r="H16" s="95"/>
      <c r="I16" s="95"/>
      <c r="J16" s="136"/>
      <c r="K16" s="85"/>
      <c r="L16" s="97"/>
      <c r="M16" s="101"/>
      <c r="AJ16" s="95"/>
      <c r="AK16" s="95"/>
      <c r="AL16" s="95"/>
      <c r="AM16" s="95"/>
      <c r="AN16" s="101"/>
      <c r="AO16" s="101"/>
      <c r="AP16" s="95" t="s">
        <v>39</v>
      </c>
      <c r="AQ16" s="95"/>
      <c r="AR16" s="95" t="s">
        <v>39</v>
      </c>
      <c r="AS16" s="95"/>
      <c r="AT16" s="95" t="s">
        <v>39</v>
      </c>
      <c r="AU16" s="101"/>
      <c r="AV16" s="101"/>
      <c r="AW16" s="95" t="s">
        <v>39</v>
      </c>
      <c r="AX16" s="95"/>
      <c r="AY16" s="95" t="s">
        <v>39</v>
      </c>
      <c r="AZ16" s="95"/>
      <c r="BA16" s="95" t="s">
        <v>39</v>
      </c>
      <c r="BB16" s="101"/>
      <c r="BC16" s="97"/>
      <c r="BD16" s="95" t="s">
        <v>39</v>
      </c>
      <c r="BE16" s="95"/>
      <c r="BF16" s="95"/>
      <c r="BG16" s="102"/>
      <c r="BH16" s="101"/>
      <c r="BI16" s="101"/>
      <c r="BJ16" s="101"/>
      <c r="BK16" s="95"/>
      <c r="BL16" s="95"/>
      <c r="BM16" s="95"/>
      <c r="BN16" s="136"/>
      <c r="BO16" s="95"/>
      <c r="BP16" s="101"/>
      <c r="BQ16" s="101"/>
      <c r="BR16" s="95"/>
      <c r="BS16" s="95"/>
      <c r="BT16" s="95"/>
      <c r="BU16" s="136"/>
      <c r="BV16" s="95"/>
      <c r="BW16" s="101"/>
      <c r="BX16" s="101"/>
      <c r="BY16" s="95"/>
      <c r="BZ16" s="95"/>
      <c r="CA16" s="95"/>
      <c r="CB16" s="136"/>
      <c r="CC16" s="95"/>
      <c r="CD16" s="101"/>
      <c r="CE16" s="101"/>
      <c r="CF16" s="95"/>
      <c r="CG16" s="95"/>
      <c r="CH16" s="95"/>
      <c r="CI16" s="136"/>
      <c r="CJ16" s="95"/>
      <c r="CK16" s="101"/>
      <c r="CL16" s="101"/>
      <c r="CM16" s="95"/>
      <c r="CN16" s="95"/>
      <c r="CO16" s="95"/>
      <c r="CP16" s="136"/>
      <c r="CQ16" s="95"/>
      <c r="CR16" s="101"/>
      <c r="CS16" s="101"/>
      <c r="CT16" s="95"/>
      <c r="CU16" s="95"/>
      <c r="CV16" s="95"/>
      <c r="CW16" s="136"/>
      <c r="CX16" s="95"/>
      <c r="CY16" s="101"/>
      <c r="CZ16" s="101"/>
    </row>
    <row r="17" spans="1:104" s="90" customFormat="1" ht="18.75" customHeight="1">
      <c r="A17" s="230">
        <v>11</v>
      </c>
      <c r="B17" s="216" t="s">
        <v>99</v>
      </c>
      <c r="C17" s="216" t="s">
        <v>203</v>
      </c>
      <c r="D17" s="231" t="s">
        <v>150</v>
      </c>
      <c r="E17" s="218">
        <v>30</v>
      </c>
      <c r="F17" s="232"/>
      <c r="G17" s="220"/>
      <c r="H17" s="220"/>
      <c r="I17" s="220"/>
      <c r="J17" s="220"/>
      <c r="K17" s="220"/>
      <c r="L17" s="222"/>
      <c r="M17" s="221"/>
      <c r="N17" s="220"/>
      <c r="O17" s="220"/>
      <c r="P17" s="220"/>
      <c r="Q17" s="220"/>
      <c r="R17" s="220"/>
      <c r="S17" s="222"/>
      <c r="T17" s="221"/>
      <c r="U17" s="220"/>
      <c r="V17" s="220"/>
      <c r="W17" s="220"/>
      <c r="X17" s="220"/>
      <c r="Y17" s="220"/>
      <c r="Z17" s="221"/>
      <c r="AA17" s="222"/>
      <c r="AB17" s="233"/>
      <c r="AC17" s="220"/>
      <c r="AD17" s="220"/>
      <c r="AE17" s="220"/>
      <c r="AF17" s="220"/>
      <c r="AG17" s="222"/>
      <c r="AH17" s="221"/>
      <c r="AI17" s="220"/>
      <c r="AJ17" s="220"/>
      <c r="AK17" s="220"/>
      <c r="AL17" s="220"/>
      <c r="AM17" s="220"/>
      <c r="AN17" s="222"/>
      <c r="AO17" s="222"/>
      <c r="AP17" s="220"/>
      <c r="AQ17" s="233"/>
      <c r="AR17" s="220"/>
      <c r="AS17" s="219"/>
      <c r="AT17" s="218"/>
      <c r="AU17" s="221"/>
      <c r="AV17" s="224"/>
      <c r="AW17" s="219"/>
      <c r="AX17" s="220" t="s">
        <v>39</v>
      </c>
      <c r="AY17" s="220"/>
      <c r="AZ17" s="220" t="s">
        <v>39</v>
      </c>
      <c r="BA17" s="220"/>
      <c r="BB17" s="222" t="s">
        <v>39</v>
      </c>
      <c r="BC17" s="222"/>
      <c r="BD17" s="220"/>
      <c r="BE17" s="220" t="s">
        <v>39</v>
      </c>
      <c r="BF17" s="220"/>
      <c r="BG17" s="222" t="s">
        <v>39</v>
      </c>
      <c r="BH17" s="222"/>
      <c r="BI17" s="222" t="s">
        <v>39</v>
      </c>
      <c r="BJ17" s="222"/>
      <c r="BK17" s="233"/>
      <c r="BL17" s="220" t="s">
        <v>39</v>
      </c>
      <c r="BM17" s="220"/>
      <c r="BN17" s="220" t="s">
        <v>39</v>
      </c>
      <c r="BO17" s="220"/>
      <c r="BP17" s="220" t="s">
        <v>39</v>
      </c>
      <c r="BQ17" s="222"/>
      <c r="BR17" s="220"/>
      <c r="BS17" s="220" t="s">
        <v>39</v>
      </c>
      <c r="BT17" s="220"/>
      <c r="BU17" s="219"/>
      <c r="BV17" s="218"/>
      <c r="BW17" s="221"/>
      <c r="BX17" s="221"/>
      <c r="BY17" s="233"/>
      <c r="BZ17" s="233"/>
      <c r="CA17" s="233"/>
      <c r="CB17" s="219"/>
      <c r="CC17" s="218"/>
      <c r="CD17" s="221"/>
      <c r="CE17" s="221"/>
      <c r="CF17" s="233"/>
      <c r="CG17" s="233"/>
      <c r="CH17" s="233"/>
      <c r="CI17" s="219"/>
      <c r="CJ17" s="218"/>
      <c r="CK17" s="221"/>
      <c r="CL17" s="221"/>
      <c r="CM17" s="233"/>
      <c r="CN17" s="233"/>
      <c r="CO17" s="233"/>
      <c r="CP17" s="219"/>
      <c r="CQ17" s="218"/>
      <c r="CR17" s="221"/>
      <c r="CS17" s="221"/>
      <c r="CT17" s="233"/>
      <c r="CU17" s="233"/>
      <c r="CV17" s="233"/>
      <c r="CW17" s="219"/>
      <c r="CX17" s="218"/>
      <c r="CY17" s="221"/>
      <c r="CZ17" s="221"/>
    </row>
    <row r="18" spans="1:104" s="98" customFormat="1" ht="18.75" customHeight="1">
      <c r="A18" s="82">
        <v>12</v>
      </c>
      <c r="B18" s="136" t="s">
        <v>100</v>
      </c>
      <c r="C18" s="136" t="s">
        <v>207</v>
      </c>
      <c r="D18" s="86" t="s">
        <v>151</v>
      </c>
      <c r="E18" s="85">
        <v>39</v>
      </c>
      <c r="F18" s="94"/>
      <c r="G18" s="88"/>
      <c r="H18" s="95"/>
      <c r="I18" s="95"/>
      <c r="J18" s="95"/>
      <c r="K18" s="95"/>
      <c r="L18" s="101"/>
      <c r="M18" s="101"/>
      <c r="N18" s="88"/>
      <c r="O18" s="95"/>
      <c r="P18" s="95"/>
      <c r="Q18" s="95"/>
      <c r="R18" s="95"/>
      <c r="S18" s="101"/>
      <c r="T18" s="101"/>
      <c r="U18" s="95" t="s">
        <v>39</v>
      </c>
      <c r="V18" s="95"/>
      <c r="W18" s="95" t="s">
        <v>39</v>
      </c>
      <c r="X18" s="95"/>
      <c r="Y18" s="95" t="s">
        <v>39</v>
      </c>
      <c r="Z18" s="101"/>
      <c r="AA18" s="101"/>
      <c r="AB18" s="95" t="s">
        <v>39</v>
      </c>
      <c r="AC18" s="95"/>
      <c r="AD18" s="95" t="s">
        <v>39</v>
      </c>
      <c r="AE18" s="95"/>
      <c r="AF18" s="95" t="s">
        <v>39</v>
      </c>
      <c r="AG18" s="101"/>
      <c r="AH18" s="97"/>
      <c r="AI18" s="95" t="s">
        <v>39</v>
      </c>
      <c r="AJ18" s="95"/>
      <c r="AK18" s="95" t="s">
        <v>39</v>
      </c>
      <c r="AL18" s="95"/>
      <c r="AM18" s="95" t="s">
        <v>39</v>
      </c>
      <c r="AN18" s="101"/>
      <c r="AO18" s="101"/>
      <c r="AP18" s="95" t="s">
        <v>39</v>
      </c>
      <c r="AQ18" s="95"/>
      <c r="AR18" s="95" t="s">
        <v>39</v>
      </c>
      <c r="AS18" s="95"/>
      <c r="AT18" s="95" t="s">
        <v>39</v>
      </c>
      <c r="AU18" s="97"/>
      <c r="AV18" s="101"/>
      <c r="AW18" s="95" t="s">
        <v>39</v>
      </c>
      <c r="AX18" s="95"/>
      <c r="AY18" s="95"/>
      <c r="AZ18" s="95"/>
      <c r="BA18" s="95"/>
      <c r="BB18" s="101"/>
      <c r="BC18" s="97"/>
      <c r="BD18" s="95"/>
      <c r="BE18" s="95"/>
      <c r="BF18" s="95"/>
      <c r="BG18" s="101"/>
      <c r="BH18" s="101"/>
      <c r="BI18" s="101"/>
      <c r="BJ18" s="101"/>
      <c r="BK18" s="95"/>
      <c r="BL18" s="88"/>
      <c r="BM18" s="95"/>
      <c r="BN18" s="136"/>
      <c r="BO18" s="85"/>
      <c r="BP18" s="97"/>
      <c r="BQ18" s="96"/>
      <c r="BR18" s="95"/>
      <c r="BS18" s="85"/>
      <c r="BT18" s="95"/>
      <c r="BU18" s="85"/>
      <c r="BV18" s="95"/>
      <c r="BW18" s="96"/>
      <c r="BX18" s="101"/>
      <c r="BY18" s="85"/>
      <c r="BZ18" s="88"/>
      <c r="CA18" s="88"/>
      <c r="CB18" s="136"/>
      <c r="CC18" s="85"/>
      <c r="CD18" s="97"/>
      <c r="CE18" s="97"/>
      <c r="CF18" s="88"/>
      <c r="CG18" s="88"/>
      <c r="CH18" s="88"/>
      <c r="CI18" s="136"/>
      <c r="CJ18" s="85"/>
      <c r="CK18" s="97"/>
      <c r="CL18" s="97"/>
      <c r="CM18" s="88"/>
      <c r="CN18" s="88"/>
      <c r="CO18" s="88"/>
      <c r="CP18" s="136"/>
      <c r="CQ18" s="85"/>
      <c r="CR18" s="97"/>
      <c r="CS18" s="97"/>
      <c r="CT18" s="88"/>
      <c r="CU18" s="88"/>
      <c r="CV18" s="88"/>
      <c r="CW18" s="136"/>
      <c r="CX18" s="85"/>
      <c r="CY18" s="97"/>
      <c r="CZ18" s="97"/>
    </row>
    <row r="19" spans="1:104" s="191" customFormat="1" ht="18.75" customHeight="1">
      <c r="A19" s="184">
        <v>13</v>
      </c>
      <c r="B19" s="174" t="s">
        <v>222</v>
      </c>
      <c r="C19" s="174" t="s">
        <v>225</v>
      </c>
      <c r="D19" s="185" t="s">
        <v>223</v>
      </c>
      <c r="E19" s="186">
        <v>30</v>
      </c>
      <c r="F19" s="186"/>
      <c r="G19" s="174"/>
      <c r="H19" s="187"/>
      <c r="I19" s="187"/>
      <c r="J19" s="174"/>
      <c r="K19" s="186"/>
      <c r="L19" s="188"/>
      <c r="M19" s="189"/>
      <c r="N19" s="174"/>
      <c r="O19" s="187"/>
      <c r="P19" s="187"/>
      <c r="Q19" s="174"/>
      <c r="R19" s="186"/>
      <c r="S19" s="188"/>
      <c r="T19" s="101"/>
      <c r="U19" s="187" t="s">
        <v>39</v>
      </c>
      <c r="V19" s="187"/>
      <c r="W19" s="187" t="s">
        <v>39</v>
      </c>
      <c r="X19" s="187"/>
      <c r="Y19" s="187" t="s">
        <v>39</v>
      </c>
      <c r="Z19" s="189"/>
      <c r="AA19" s="101"/>
      <c r="AB19" s="187" t="s">
        <v>39</v>
      </c>
      <c r="AC19" s="187"/>
      <c r="AD19" s="187" t="s">
        <v>39</v>
      </c>
      <c r="AE19" s="187"/>
      <c r="AF19" s="189" t="s">
        <v>39</v>
      </c>
      <c r="AG19" s="189"/>
      <c r="AH19" s="97"/>
      <c r="AI19" s="187" t="s">
        <v>39</v>
      </c>
      <c r="AJ19" s="187"/>
      <c r="AK19" s="187" t="s">
        <v>39</v>
      </c>
      <c r="AL19" s="187"/>
      <c r="AM19" s="189" t="s">
        <v>39</v>
      </c>
      <c r="AN19" s="189"/>
      <c r="AO19" s="101"/>
      <c r="AP19" s="187" t="s">
        <v>39</v>
      </c>
      <c r="AQ19" s="187"/>
      <c r="AR19" s="174"/>
      <c r="AS19" s="186"/>
      <c r="AU19" s="188"/>
      <c r="AV19" s="190"/>
      <c r="AW19" s="187"/>
      <c r="AX19" s="186"/>
      <c r="AY19" s="187"/>
      <c r="AZ19" s="186"/>
      <c r="BA19" s="187"/>
      <c r="BB19" s="190"/>
      <c r="BC19" s="189"/>
      <c r="BD19" s="186"/>
      <c r="BE19" s="187"/>
      <c r="BF19" s="186"/>
      <c r="BG19" s="239"/>
      <c r="BH19" s="190"/>
      <c r="BI19" s="189"/>
      <c r="BJ19" s="189"/>
      <c r="BK19" s="186"/>
      <c r="BL19" s="187"/>
      <c r="BM19" s="186"/>
      <c r="BN19" s="174"/>
      <c r="BO19" s="186"/>
      <c r="BP19" s="189"/>
      <c r="BQ19" s="189"/>
      <c r="BR19" s="187"/>
      <c r="BS19" s="187"/>
      <c r="BT19" s="187"/>
      <c r="BU19" s="174"/>
      <c r="BV19" s="187"/>
      <c r="BW19" s="189"/>
      <c r="BX19" s="189"/>
      <c r="BY19" s="187"/>
      <c r="BZ19" s="187"/>
      <c r="CA19" s="187"/>
      <c r="CB19" s="174"/>
      <c r="CC19" s="187"/>
      <c r="CD19" s="189"/>
      <c r="CE19" s="189"/>
      <c r="CF19" s="187"/>
      <c r="CG19" s="187"/>
      <c r="CH19" s="187"/>
      <c r="CI19" s="174"/>
      <c r="CJ19" s="187"/>
      <c r="CK19" s="189"/>
      <c r="CL19" s="189"/>
      <c r="CM19" s="187"/>
      <c r="CN19" s="187"/>
      <c r="CO19" s="187"/>
      <c r="CP19" s="174"/>
      <c r="CQ19" s="187"/>
      <c r="CR19" s="189"/>
      <c r="CS19" s="189"/>
      <c r="CT19" s="187"/>
      <c r="CU19" s="187"/>
      <c r="CV19" s="187"/>
      <c r="CW19" s="174"/>
      <c r="CX19" s="187"/>
      <c r="CY19" s="189"/>
      <c r="CZ19" s="189"/>
    </row>
    <row r="20" spans="1:60" s="156" customFormat="1" ht="18.75" customHeight="1">
      <c r="A20" s="262" t="s">
        <v>8</v>
      </c>
      <c r="B20" s="263"/>
      <c r="C20" s="225"/>
      <c r="D20" s="153"/>
      <c r="E20" s="153"/>
      <c r="F20" s="153"/>
      <c r="BG20" s="100"/>
      <c r="BH20" s="100"/>
    </row>
    <row r="21" spans="1:104" s="90" customFormat="1" ht="18.75" customHeight="1" hidden="1">
      <c r="A21" s="82">
        <v>1</v>
      </c>
      <c r="B21" s="136" t="s">
        <v>122</v>
      </c>
      <c r="C21" s="136" t="s">
        <v>199</v>
      </c>
      <c r="D21" s="65" t="s">
        <v>152</v>
      </c>
      <c r="E21" s="85">
        <v>23</v>
      </c>
      <c r="F21" s="85"/>
      <c r="G21" s="71" t="s">
        <v>39</v>
      </c>
      <c r="H21" s="71"/>
      <c r="I21" s="71" t="s">
        <v>39</v>
      </c>
      <c r="J21" s="71"/>
      <c r="K21" s="71" t="s">
        <v>39</v>
      </c>
      <c r="L21" s="89"/>
      <c r="M21" s="89"/>
      <c r="N21" s="71" t="s">
        <v>39</v>
      </c>
      <c r="O21" s="71"/>
      <c r="P21" s="71" t="s">
        <v>39</v>
      </c>
      <c r="Q21" s="71"/>
      <c r="R21" s="71" t="s">
        <v>39</v>
      </c>
      <c r="S21" s="89"/>
      <c r="T21" s="89"/>
      <c r="U21" s="71" t="s">
        <v>39</v>
      </c>
      <c r="V21" s="71"/>
      <c r="W21" s="71" t="s">
        <v>39</v>
      </c>
      <c r="X21" s="71"/>
      <c r="Y21" s="71" t="s">
        <v>39</v>
      </c>
      <c r="Z21" s="89"/>
      <c r="AA21" s="97"/>
      <c r="AB21" s="71" t="s">
        <v>39</v>
      </c>
      <c r="AC21" s="95"/>
      <c r="AD21" s="71" t="s">
        <v>177</v>
      </c>
      <c r="AE21" s="95"/>
      <c r="AF21" s="71"/>
      <c r="AG21" s="89"/>
      <c r="AH21" s="89"/>
      <c r="AI21" s="71"/>
      <c r="AJ21" s="88"/>
      <c r="AK21" s="71"/>
      <c r="AL21" s="87"/>
      <c r="AM21" s="85"/>
      <c r="AN21" s="97"/>
      <c r="AO21" s="89"/>
      <c r="AP21" s="71"/>
      <c r="AQ21" s="71"/>
      <c r="AR21" s="71"/>
      <c r="AS21" s="71"/>
      <c r="AT21" s="71"/>
      <c r="AU21" s="89"/>
      <c r="AV21" s="89"/>
      <c r="AW21" s="71"/>
      <c r="AX21" s="71"/>
      <c r="AY21" s="71"/>
      <c r="AZ21" s="71"/>
      <c r="BA21" s="71"/>
      <c r="BB21" s="89"/>
      <c r="BC21" s="89"/>
      <c r="BD21" s="71"/>
      <c r="BE21" s="71"/>
      <c r="BF21" s="71"/>
      <c r="BG21" s="155"/>
      <c r="BH21" s="89"/>
      <c r="BI21" s="89"/>
      <c r="BJ21" s="89"/>
      <c r="BK21" s="71"/>
      <c r="BL21" s="71"/>
      <c r="BM21" s="71"/>
      <c r="BN21" s="87"/>
      <c r="BO21" s="71"/>
      <c r="BP21" s="89"/>
      <c r="BQ21" s="89"/>
      <c r="BR21" s="71"/>
      <c r="BS21" s="71"/>
      <c r="BT21" s="71"/>
      <c r="BU21" s="87"/>
      <c r="BV21" s="71"/>
      <c r="BW21" s="89"/>
      <c r="BX21" s="89"/>
      <c r="BY21" s="71"/>
      <c r="BZ21" s="71"/>
      <c r="CA21" s="71"/>
      <c r="CB21" s="87"/>
      <c r="CC21" s="71"/>
      <c r="CD21" s="89"/>
      <c r="CE21" s="89"/>
      <c r="CF21" s="71"/>
      <c r="CG21" s="71"/>
      <c r="CH21" s="71"/>
      <c r="CI21" s="87"/>
      <c r="CJ21" s="71"/>
      <c r="CK21" s="89"/>
      <c r="CL21" s="89"/>
      <c r="CM21" s="71"/>
      <c r="CN21" s="71"/>
      <c r="CO21" s="71"/>
      <c r="CP21" s="87"/>
      <c r="CQ21" s="71"/>
      <c r="CR21" s="89"/>
      <c r="CS21" s="89"/>
      <c r="CT21" s="71"/>
      <c r="CU21" s="71"/>
      <c r="CV21" s="71"/>
      <c r="CW21" s="87"/>
      <c r="CX21" s="71"/>
      <c r="CY21" s="89"/>
      <c r="CZ21" s="89"/>
    </row>
    <row r="22" spans="1:104" s="90" customFormat="1" ht="18.75" customHeight="1" hidden="1">
      <c r="A22" s="82">
        <v>2</v>
      </c>
      <c r="B22" s="136" t="s">
        <v>123</v>
      </c>
      <c r="C22" s="136" t="s">
        <v>198</v>
      </c>
      <c r="D22" s="68" t="s">
        <v>153</v>
      </c>
      <c r="E22" s="84">
        <v>23</v>
      </c>
      <c r="F22" s="92"/>
      <c r="G22" s="71"/>
      <c r="H22" s="71" t="s">
        <v>39</v>
      </c>
      <c r="I22" s="71"/>
      <c r="J22" s="71" t="s">
        <v>39</v>
      </c>
      <c r="K22" s="71"/>
      <c r="L22" s="89" t="s">
        <v>39</v>
      </c>
      <c r="M22" s="89"/>
      <c r="N22" s="71"/>
      <c r="O22" s="71" t="s">
        <v>39</v>
      </c>
      <c r="P22" s="71"/>
      <c r="Q22" s="71" t="s">
        <v>39</v>
      </c>
      <c r="R22" s="71"/>
      <c r="S22" s="89" t="s">
        <v>39</v>
      </c>
      <c r="T22" s="89"/>
      <c r="U22" s="71"/>
      <c r="V22" s="71" t="s">
        <v>39</v>
      </c>
      <c r="W22" s="71"/>
      <c r="X22" s="71" t="s">
        <v>39</v>
      </c>
      <c r="Y22" s="71"/>
      <c r="Z22" s="89" t="s">
        <v>39</v>
      </c>
      <c r="AA22" s="89"/>
      <c r="AB22" s="88"/>
      <c r="AC22" s="71" t="s">
        <v>39</v>
      </c>
      <c r="AD22" s="71"/>
      <c r="AE22" s="71" t="s">
        <v>177</v>
      </c>
      <c r="AF22" s="71"/>
      <c r="AG22" s="93"/>
      <c r="AH22" s="93"/>
      <c r="AI22" s="71"/>
      <c r="AJ22" s="91"/>
      <c r="AK22" s="71"/>
      <c r="AL22" s="87"/>
      <c r="AM22" s="71"/>
      <c r="AN22" s="93"/>
      <c r="AO22" s="89"/>
      <c r="AP22" s="71"/>
      <c r="AQ22" s="93"/>
      <c r="AR22" s="93"/>
      <c r="AS22" s="71"/>
      <c r="AT22" s="91"/>
      <c r="AU22" s="166"/>
      <c r="AV22" s="18"/>
      <c r="AW22" s="137"/>
      <c r="AX22" s="91"/>
      <c r="AY22" s="91"/>
      <c r="AZ22" s="87"/>
      <c r="BA22" s="84"/>
      <c r="BB22" s="93"/>
      <c r="BC22" s="93"/>
      <c r="BD22" s="91"/>
      <c r="BE22" s="91"/>
      <c r="BF22" s="91"/>
      <c r="BG22" s="155"/>
      <c r="BH22" s="135"/>
      <c r="BI22" s="93"/>
      <c r="BJ22" s="93"/>
      <c r="BK22" s="91"/>
      <c r="BL22" s="91"/>
      <c r="BM22" s="91"/>
      <c r="BN22" s="87"/>
      <c r="BO22" s="84"/>
      <c r="BP22" s="93"/>
      <c r="BQ22" s="93"/>
      <c r="BR22" s="91"/>
      <c r="BS22" s="91"/>
      <c r="BT22" s="91"/>
      <c r="BU22" s="87"/>
      <c r="BV22" s="84"/>
      <c r="BW22" s="93"/>
      <c r="BX22" s="93"/>
      <c r="BY22" s="91"/>
      <c r="BZ22" s="91"/>
      <c r="CA22" s="91"/>
      <c r="CB22" s="87"/>
      <c r="CC22" s="84"/>
      <c r="CD22" s="93"/>
      <c r="CE22" s="93"/>
      <c r="CF22" s="91"/>
      <c r="CG22" s="91"/>
      <c r="CH22" s="91"/>
      <c r="CI22" s="87"/>
      <c r="CJ22" s="84"/>
      <c r="CK22" s="93"/>
      <c r="CL22" s="93"/>
      <c r="CM22" s="91"/>
      <c r="CN22" s="91"/>
      <c r="CO22" s="91"/>
      <c r="CP22" s="87"/>
      <c r="CQ22" s="84"/>
      <c r="CR22" s="93"/>
      <c r="CS22" s="93"/>
      <c r="CT22" s="91"/>
      <c r="CU22" s="91"/>
      <c r="CV22" s="91"/>
      <c r="CW22" s="87"/>
      <c r="CX22" s="84"/>
      <c r="CY22" s="93"/>
      <c r="CZ22" s="93"/>
    </row>
    <row r="23" spans="1:104" s="98" customFormat="1" ht="18.75" customHeight="1">
      <c r="A23" s="82">
        <v>1</v>
      </c>
      <c r="B23" s="136" t="s">
        <v>124</v>
      </c>
      <c r="C23" s="136" t="s">
        <v>240</v>
      </c>
      <c r="D23" s="65" t="s">
        <v>154</v>
      </c>
      <c r="E23" s="84">
        <v>21</v>
      </c>
      <c r="F23" s="94"/>
      <c r="G23" s="71"/>
      <c r="H23" s="95"/>
      <c r="I23" s="71"/>
      <c r="J23" s="95"/>
      <c r="K23" s="71"/>
      <c r="L23" s="101"/>
      <c r="M23" s="101"/>
      <c r="N23" s="71"/>
      <c r="O23" s="95"/>
      <c r="P23" s="71"/>
      <c r="Q23" s="95"/>
      <c r="R23" s="71"/>
      <c r="S23" s="101"/>
      <c r="T23" s="101"/>
      <c r="U23" s="71" t="s">
        <v>39</v>
      </c>
      <c r="V23" s="71"/>
      <c r="W23" s="71" t="s">
        <v>39</v>
      </c>
      <c r="X23" s="71"/>
      <c r="Y23" s="71" t="s">
        <v>39</v>
      </c>
      <c r="Z23" s="89"/>
      <c r="AA23" s="89"/>
      <c r="AB23" s="71" t="s">
        <v>39</v>
      </c>
      <c r="AC23" s="71"/>
      <c r="AD23" s="71" t="s">
        <v>39</v>
      </c>
      <c r="AE23" s="71"/>
      <c r="AF23" s="71" t="s">
        <v>39</v>
      </c>
      <c r="AG23" s="89"/>
      <c r="AH23" s="97"/>
      <c r="AI23" s="71" t="s">
        <v>39</v>
      </c>
      <c r="AJ23" s="95"/>
      <c r="AK23" s="71" t="s">
        <v>177</v>
      </c>
      <c r="AL23" s="81"/>
      <c r="AM23" s="85"/>
      <c r="AN23" s="97"/>
      <c r="AO23" s="97"/>
      <c r="AP23" s="88"/>
      <c r="AQ23" s="88"/>
      <c r="AR23" s="88"/>
      <c r="AS23" s="81"/>
      <c r="AT23" s="85"/>
      <c r="AU23" s="97"/>
      <c r="AV23" s="97"/>
      <c r="AW23" s="88"/>
      <c r="AX23" s="88"/>
      <c r="AY23" s="88"/>
      <c r="AZ23" s="81"/>
      <c r="BA23" s="85"/>
      <c r="BB23" s="97"/>
      <c r="BC23" s="97"/>
      <c r="BD23" s="88"/>
      <c r="BE23" s="88"/>
      <c r="BF23" s="88"/>
      <c r="BG23" s="102"/>
      <c r="BH23" s="96"/>
      <c r="BI23" s="97"/>
      <c r="BJ23" s="97"/>
      <c r="BK23" s="88"/>
      <c r="BL23" s="88"/>
      <c r="BM23" s="88"/>
      <c r="BN23" s="81"/>
      <c r="BO23" s="85"/>
      <c r="BP23" s="97"/>
      <c r="BQ23" s="97"/>
      <c r="BR23" s="88"/>
      <c r="BS23" s="88"/>
      <c r="BT23" s="88"/>
      <c r="BU23" s="81"/>
      <c r="BV23" s="85"/>
      <c r="BW23" s="97"/>
      <c r="BX23" s="97"/>
      <c r="BY23" s="88"/>
      <c r="BZ23" s="88"/>
      <c r="CA23" s="88"/>
      <c r="CB23" s="81"/>
      <c r="CC23" s="85"/>
      <c r="CD23" s="97"/>
      <c r="CE23" s="97"/>
      <c r="CF23" s="88"/>
      <c r="CG23" s="88"/>
      <c r="CH23" s="88"/>
      <c r="CI23" s="81"/>
      <c r="CJ23" s="85"/>
      <c r="CK23" s="97"/>
      <c r="CL23" s="97"/>
      <c r="CM23" s="88"/>
      <c r="CN23" s="88"/>
      <c r="CO23" s="88"/>
      <c r="CP23" s="81"/>
      <c r="CQ23" s="85"/>
      <c r="CR23" s="97"/>
      <c r="CS23" s="97"/>
      <c r="CT23" s="88"/>
      <c r="CU23" s="88"/>
      <c r="CV23" s="88"/>
      <c r="CW23" s="136"/>
      <c r="CX23" s="85"/>
      <c r="CY23" s="97"/>
      <c r="CZ23" s="97"/>
    </row>
    <row r="24" spans="1:104" s="98" customFormat="1" ht="18.75" customHeight="1" hidden="1">
      <c r="A24" s="82">
        <v>4</v>
      </c>
      <c r="B24" s="136" t="s">
        <v>126</v>
      </c>
      <c r="C24" s="136" t="s">
        <v>226</v>
      </c>
      <c r="D24" s="65" t="s">
        <v>156</v>
      </c>
      <c r="E24" s="84">
        <v>15</v>
      </c>
      <c r="F24" s="85"/>
      <c r="G24" s="95"/>
      <c r="H24" s="88"/>
      <c r="I24" s="95"/>
      <c r="J24" s="136"/>
      <c r="K24" s="85"/>
      <c r="L24" s="97"/>
      <c r="M24" s="101"/>
      <c r="N24" s="95"/>
      <c r="O24" s="88"/>
      <c r="P24" s="95"/>
      <c r="Q24" s="81"/>
      <c r="R24" s="85"/>
      <c r="S24" s="97"/>
      <c r="T24" s="101"/>
      <c r="U24" s="95"/>
      <c r="Z24" s="165"/>
      <c r="AA24" s="165"/>
      <c r="AB24" s="154"/>
      <c r="AC24" s="71" t="s">
        <v>39</v>
      </c>
      <c r="AD24" s="71"/>
      <c r="AE24" s="71" t="s">
        <v>39</v>
      </c>
      <c r="AF24" s="71"/>
      <c r="AG24" s="89" t="s">
        <v>39</v>
      </c>
      <c r="AH24" s="155"/>
      <c r="AI24" s="95"/>
      <c r="AJ24" s="71" t="s">
        <v>39</v>
      </c>
      <c r="AK24" s="71"/>
      <c r="AL24" s="71" t="s">
        <v>39</v>
      </c>
      <c r="AM24" s="95"/>
      <c r="AN24" s="102"/>
      <c r="AO24" s="102"/>
      <c r="AP24" s="95"/>
      <c r="AQ24" s="88"/>
      <c r="AR24" s="95"/>
      <c r="AS24" s="81"/>
      <c r="AT24" s="95"/>
      <c r="AU24" s="97"/>
      <c r="AV24" s="101"/>
      <c r="AW24" s="95"/>
      <c r="AX24" s="88"/>
      <c r="AY24" s="95"/>
      <c r="AZ24" s="81"/>
      <c r="BA24" s="95"/>
      <c r="BB24" s="97"/>
      <c r="BC24" s="101"/>
      <c r="BD24" s="95"/>
      <c r="BE24" s="88"/>
      <c r="BF24" s="95"/>
      <c r="BG24" s="102"/>
      <c r="BH24" s="101"/>
      <c r="BI24" s="97"/>
      <c r="BJ24" s="101"/>
      <c r="BK24" s="95"/>
      <c r="BL24" s="88"/>
      <c r="BM24" s="95"/>
      <c r="BN24" s="81"/>
      <c r="BO24" s="95"/>
      <c r="BP24" s="97"/>
      <c r="BQ24" s="101"/>
      <c r="BR24" s="95"/>
      <c r="BS24" s="88"/>
      <c r="BT24" s="95"/>
      <c r="BU24" s="81"/>
      <c r="BV24" s="95"/>
      <c r="BW24" s="97"/>
      <c r="BX24" s="101"/>
      <c r="BY24" s="95"/>
      <c r="BZ24" s="88"/>
      <c r="CA24" s="95"/>
      <c r="CB24" s="81"/>
      <c r="CC24" s="95"/>
      <c r="CD24" s="97"/>
      <c r="CE24" s="101"/>
      <c r="CF24" s="95"/>
      <c r="CG24" s="88"/>
      <c r="CH24" s="95"/>
      <c r="CI24" s="81"/>
      <c r="CJ24" s="95"/>
      <c r="CK24" s="97"/>
      <c r="CL24" s="101"/>
      <c r="CM24" s="95"/>
      <c r="CN24" s="88"/>
      <c r="CO24" s="95"/>
      <c r="CP24" s="81"/>
      <c r="CQ24" s="95"/>
      <c r="CR24" s="97"/>
      <c r="CS24" s="101"/>
      <c r="CT24" s="95"/>
      <c r="CU24" s="88"/>
      <c r="CV24" s="95"/>
      <c r="CW24" s="136"/>
      <c r="CX24" s="95"/>
      <c r="CY24" s="97"/>
      <c r="CZ24" s="101"/>
    </row>
    <row r="25" spans="1:104" s="149" customFormat="1" ht="18.75" customHeight="1" hidden="1">
      <c r="A25" s="82">
        <v>5</v>
      </c>
      <c r="B25" s="136" t="s">
        <v>127</v>
      </c>
      <c r="C25" s="136" t="s">
        <v>229</v>
      </c>
      <c r="D25" s="103" t="s">
        <v>157</v>
      </c>
      <c r="E25" s="84">
        <v>23</v>
      </c>
      <c r="F25" s="104"/>
      <c r="G25" s="95"/>
      <c r="H25" s="88"/>
      <c r="I25" s="95"/>
      <c r="J25" s="136"/>
      <c r="K25" s="85"/>
      <c r="L25" s="97"/>
      <c r="M25" s="101"/>
      <c r="N25" s="95"/>
      <c r="O25" s="88"/>
      <c r="P25" s="95"/>
      <c r="Q25" s="136"/>
      <c r="R25" s="85"/>
      <c r="S25" s="97"/>
      <c r="T25" s="101"/>
      <c r="U25" s="95"/>
      <c r="V25" s="95"/>
      <c r="W25" s="95"/>
      <c r="X25" s="95"/>
      <c r="Y25" s="95"/>
      <c r="Z25" s="101"/>
      <c r="AA25" s="102"/>
      <c r="AB25" s="98"/>
      <c r="AC25" s="98"/>
      <c r="AD25" s="98"/>
      <c r="AE25" s="98"/>
      <c r="AF25" s="98"/>
      <c r="AG25" s="165"/>
      <c r="AH25" s="165"/>
      <c r="AI25" s="71" t="s">
        <v>39</v>
      </c>
      <c r="AJ25" s="71"/>
      <c r="AK25" s="71" t="s">
        <v>39</v>
      </c>
      <c r="AL25" s="71"/>
      <c r="AM25" s="71" t="s">
        <v>39</v>
      </c>
      <c r="AN25" s="89"/>
      <c r="AO25" s="89"/>
      <c r="AP25" s="71" t="s">
        <v>39</v>
      </c>
      <c r="AQ25" s="71"/>
      <c r="AR25" s="71" t="s">
        <v>39</v>
      </c>
      <c r="AS25" s="71"/>
      <c r="AT25" s="71" t="s">
        <v>39</v>
      </c>
      <c r="AU25" s="89"/>
      <c r="AV25" s="97"/>
      <c r="AW25" s="71" t="s">
        <v>39</v>
      </c>
      <c r="AX25" s="95"/>
      <c r="AY25" s="71" t="s">
        <v>177</v>
      </c>
      <c r="AZ25" s="136"/>
      <c r="BA25" s="95"/>
      <c r="BB25" s="97"/>
      <c r="BC25" s="101"/>
      <c r="BD25" s="95"/>
      <c r="BE25" s="88"/>
      <c r="BF25" s="95"/>
      <c r="BG25" s="102"/>
      <c r="BH25" s="101"/>
      <c r="BI25" s="97"/>
      <c r="BJ25" s="101"/>
      <c r="BK25" s="95"/>
      <c r="BL25" s="88"/>
      <c r="BM25" s="95"/>
      <c r="BN25" s="136"/>
      <c r="BO25" s="95"/>
      <c r="BP25" s="97"/>
      <c r="BQ25" s="101"/>
      <c r="BR25" s="95"/>
      <c r="BS25" s="88"/>
      <c r="BT25" s="95"/>
      <c r="BU25" s="136"/>
      <c r="BV25" s="95"/>
      <c r="BW25" s="97"/>
      <c r="BX25" s="101"/>
      <c r="BY25" s="95"/>
      <c r="BZ25" s="88"/>
      <c r="CA25" s="95"/>
      <c r="CB25" s="136"/>
      <c r="CC25" s="95"/>
      <c r="CD25" s="97"/>
      <c r="CE25" s="101"/>
      <c r="CF25" s="95"/>
      <c r="CG25" s="88"/>
      <c r="CH25" s="95"/>
      <c r="CI25" s="136"/>
      <c r="CJ25" s="95"/>
      <c r="CK25" s="97"/>
      <c r="CL25" s="101"/>
      <c r="CM25" s="95"/>
      <c r="CN25" s="88"/>
      <c r="CO25" s="95"/>
      <c r="CP25" s="136"/>
      <c r="CQ25" s="95"/>
      <c r="CR25" s="97"/>
      <c r="CS25" s="101"/>
      <c r="CT25" s="95"/>
      <c r="CU25" s="88"/>
      <c r="CV25" s="95"/>
      <c r="CW25" s="136"/>
      <c r="CX25" s="95"/>
      <c r="CY25" s="97"/>
      <c r="CZ25" s="101"/>
    </row>
    <row r="26" spans="1:104" s="149" customFormat="1" ht="18.75" customHeight="1" hidden="1">
      <c r="A26" s="82">
        <v>6</v>
      </c>
      <c r="B26" s="136" t="s">
        <v>128</v>
      </c>
      <c r="C26" s="136" t="s">
        <v>229</v>
      </c>
      <c r="D26" s="103" t="s">
        <v>158</v>
      </c>
      <c r="E26" s="84">
        <v>23</v>
      </c>
      <c r="F26" s="104"/>
      <c r="G26" s="95"/>
      <c r="H26" s="88"/>
      <c r="I26" s="95"/>
      <c r="J26" s="136"/>
      <c r="K26" s="85"/>
      <c r="L26" s="97"/>
      <c r="M26" s="101"/>
      <c r="N26" s="95"/>
      <c r="O26" s="88"/>
      <c r="P26" s="95"/>
      <c r="Q26" s="136"/>
      <c r="R26" s="85"/>
      <c r="S26" s="97"/>
      <c r="T26" s="101"/>
      <c r="U26" s="95"/>
      <c r="V26" s="95"/>
      <c r="W26" s="95"/>
      <c r="X26" s="95"/>
      <c r="Y26" s="95"/>
      <c r="Z26" s="101"/>
      <c r="AA26" s="102"/>
      <c r="AB26" s="95"/>
      <c r="AC26" s="136"/>
      <c r="AD26" s="95"/>
      <c r="AE26" s="85"/>
      <c r="AF26" s="95"/>
      <c r="AG26" s="102"/>
      <c r="AH26" s="102"/>
      <c r="AI26" s="95"/>
      <c r="AJ26" s="95" t="s">
        <v>39</v>
      </c>
      <c r="AK26" s="95"/>
      <c r="AL26" s="85" t="s">
        <v>39</v>
      </c>
      <c r="AM26" s="95"/>
      <c r="AN26" s="101" t="s">
        <v>39</v>
      </c>
      <c r="AO26" s="101"/>
      <c r="AP26" s="95"/>
      <c r="AQ26" s="88" t="s">
        <v>39</v>
      </c>
      <c r="AR26" s="95"/>
      <c r="AS26" s="95" t="s">
        <v>39</v>
      </c>
      <c r="AT26" s="95"/>
      <c r="AU26" s="97" t="s">
        <v>39</v>
      </c>
      <c r="AV26" s="101"/>
      <c r="AW26" s="95"/>
      <c r="AX26" s="88" t="s">
        <v>39</v>
      </c>
      <c r="AY26" s="95"/>
      <c r="AZ26" s="95" t="s">
        <v>177</v>
      </c>
      <c r="BA26" s="95"/>
      <c r="BB26" s="97"/>
      <c r="BC26" s="101"/>
      <c r="BD26" s="95"/>
      <c r="BE26" s="88"/>
      <c r="BF26" s="95"/>
      <c r="BG26" s="102"/>
      <c r="BH26" s="101"/>
      <c r="BI26" s="97"/>
      <c r="BJ26" s="101"/>
      <c r="BK26" s="95"/>
      <c r="BL26" s="88"/>
      <c r="BM26" s="95"/>
      <c r="BN26" s="136"/>
      <c r="BO26" s="95"/>
      <c r="BP26" s="97"/>
      <c r="BQ26" s="101"/>
      <c r="BR26" s="95"/>
      <c r="BS26" s="88"/>
      <c r="BT26" s="95"/>
      <c r="BU26" s="136"/>
      <c r="BV26" s="95"/>
      <c r="BW26" s="97"/>
      <c r="BX26" s="101"/>
      <c r="BY26" s="95"/>
      <c r="BZ26" s="88"/>
      <c r="CA26" s="95"/>
      <c r="CB26" s="136"/>
      <c r="CC26" s="95"/>
      <c r="CD26" s="97"/>
      <c r="CE26" s="101"/>
      <c r="CF26" s="95"/>
      <c r="CG26" s="88"/>
      <c r="CH26" s="95"/>
      <c r="CI26" s="136"/>
      <c r="CJ26" s="95"/>
      <c r="CK26" s="97"/>
      <c r="CL26" s="101"/>
      <c r="CM26" s="95"/>
      <c r="CN26" s="88"/>
      <c r="CO26" s="95"/>
      <c r="CP26" s="136"/>
      <c r="CQ26" s="95"/>
      <c r="CR26" s="97"/>
      <c r="CS26" s="101"/>
      <c r="CT26" s="95"/>
      <c r="CU26" s="88"/>
      <c r="CV26" s="95"/>
      <c r="CW26" s="136"/>
      <c r="CX26" s="95"/>
      <c r="CY26" s="97"/>
      <c r="CZ26" s="101"/>
    </row>
    <row r="27" spans="1:104" s="149" customFormat="1" ht="18.75" customHeight="1" hidden="1">
      <c r="A27" s="82">
        <v>7</v>
      </c>
      <c r="B27" s="136" t="s">
        <v>129</v>
      </c>
      <c r="C27" s="136" t="s">
        <v>19</v>
      </c>
      <c r="D27" s="103" t="s">
        <v>160</v>
      </c>
      <c r="E27" s="84">
        <v>15</v>
      </c>
      <c r="F27" s="104"/>
      <c r="G27" s="95"/>
      <c r="H27" s="88"/>
      <c r="I27" s="95"/>
      <c r="J27" s="136"/>
      <c r="K27" s="85"/>
      <c r="L27" s="97"/>
      <c r="M27" s="101"/>
      <c r="N27" s="95"/>
      <c r="O27" s="88"/>
      <c r="P27" s="95"/>
      <c r="Q27" s="136"/>
      <c r="R27" s="85"/>
      <c r="S27" s="97"/>
      <c r="T27" s="101"/>
      <c r="U27" s="95"/>
      <c r="V27" s="95"/>
      <c r="W27" s="95"/>
      <c r="X27" s="95"/>
      <c r="Y27" s="95"/>
      <c r="Z27" s="101"/>
      <c r="AA27" s="102"/>
      <c r="AB27" s="95"/>
      <c r="AC27" s="136"/>
      <c r="AD27" s="95"/>
      <c r="AE27" s="85"/>
      <c r="AF27" s="95"/>
      <c r="AG27" s="102"/>
      <c r="AH27" s="102"/>
      <c r="AI27" s="154"/>
      <c r="AJ27" s="71" t="s">
        <v>39</v>
      </c>
      <c r="AK27" s="71"/>
      <c r="AL27" s="71" t="s">
        <v>39</v>
      </c>
      <c r="AM27" s="71"/>
      <c r="AN27" s="89" t="s">
        <v>39</v>
      </c>
      <c r="AO27" s="155"/>
      <c r="AP27" s="95"/>
      <c r="AQ27" s="71" t="s">
        <v>39</v>
      </c>
      <c r="AR27" s="71"/>
      <c r="AS27" s="71" t="s">
        <v>39</v>
      </c>
      <c r="AT27" s="95"/>
      <c r="AU27" s="97"/>
      <c r="AV27" s="101"/>
      <c r="AW27" s="95"/>
      <c r="AX27" s="88"/>
      <c r="AY27" s="95"/>
      <c r="AZ27" s="136"/>
      <c r="BA27" s="95"/>
      <c r="BB27" s="97"/>
      <c r="BC27" s="101"/>
      <c r="BD27" s="95"/>
      <c r="BE27" s="88"/>
      <c r="BF27" s="95"/>
      <c r="BG27" s="102"/>
      <c r="BH27" s="101"/>
      <c r="BI27" s="97"/>
      <c r="BJ27" s="101"/>
      <c r="BK27" s="95"/>
      <c r="BL27" s="88"/>
      <c r="BM27" s="95"/>
      <c r="BN27" s="136"/>
      <c r="BO27" s="95"/>
      <c r="BP27" s="97"/>
      <c r="BQ27" s="101"/>
      <c r="BR27" s="95"/>
      <c r="BS27" s="88"/>
      <c r="BT27" s="95"/>
      <c r="BU27" s="136"/>
      <c r="BV27" s="95"/>
      <c r="BW27" s="97"/>
      <c r="BX27" s="101"/>
      <c r="BY27" s="95"/>
      <c r="BZ27" s="88"/>
      <c r="CA27" s="95"/>
      <c r="CB27" s="136"/>
      <c r="CC27" s="95"/>
      <c r="CD27" s="97"/>
      <c r="CE27" s="101"/>
      <c r="CF27" s="95"/>
      <c r="CG27" s="88"/>
      <c r="CH27" s="95"/>
      <c r="CI27" s="136"/>
      <c r="CJ27" s="95"/>
      <c r="CK27" s="97"/>
      <c r="CL27" s="101"/>
      <c r="CM27" s="95"/>
      <c r="CN27" s="88"/>
      <c r="CO27" s="95"/>
      <c r="CP27" s="136"/>
      <c r="CQ27" s="95"/>
      <c r="CR27" s="97"/>
      <c r="CS27" s="101"/>
      <c r="CT27" s="95"/>
      <c r="CU27" s="88"/>
      <c r="CV27" s="95"/>
      <c r="CW27" s="136"/>
      <c r="CX27" s="95"/>
      <c r="CY27" s="97"/>
      <c r="CZ27" s="101"/>
    </row>
    <row r="28" spans="1:104" s="149" customFormat="1" ht="18.75" customHeight="1">
      <c r="A28" s="82">
        <v>2</v>
      </c>
      <c r="B28" s="136" t="s">
        <v>130</v>
      </c>
      <c r="C28" s="174" t="s">
        <v>243</v>
      </c>
      <c r="D28" s="103" t="s">
        <v>159</v>
      </c>
      <c r="E28" s="84">
        <v>75</v>
      </c>
      <c r="F28" s="104"/>
      <c r="G28" s="95"/>
      <c r="H28" s="88"/>
      <c r="I28" s="95"/>
      <c r="J28" s="136"/>
      <c r="K28" s="85"/>
      <c r="L28" s="97"/>
      <c r="M28" s="101"/>
      <c r="N28" s="71" t="s">
        <v>39</v>
      </c>
      <c r="O28" s="71"/>
      <c r="P28" s="71" t="s">
        <v>39</v>
      </c>
      <c r="Q28" s="71"/>
      <c r="R28" s="71" t="s">
        <v>39</v>
      </c>
      <c r="S28" s="89"/>
      <c r="T28" s="89"/>
      <c r="U28" s="71" t="s">
        <v>39</v>
      </c>
      <c r="V28" s="71"/>
      <c r="W28" s="71" t="s">
        <v>39</v>
      </c>
      <c r="X28" s="71"/>
      <c r="Y28" s="71" t="s">
        <v>39</v>
      </c>
      <c r="Z28" s="89"/>
      <c r="AA28" s="97"/>
      <c r="AB28" s="71" t="s">
        <v>39</v>
      </c>
      <c r="AC28" s="71"/>
      <c r="AD28" s="71" t="s">
        <v>39</v>
      </c>
      <c r="AE28" s="71"/>
      <c r="AF28" s="71" t="s">
        <v>39</v>
      </c>
      <c r="AG28" s="89"/>
      <c r="AH28" s="89"/>
      <c r="AI28" s="71" t="s">
        <v>39</v>
      </c>
      <c r="AJ28" s="71"/>
      <c r="AK28" s="71" t="s">
        <v>39</v>
      </c>
      <c r="AL28" s="71"/>
      <c r="AM28" s="71" t="s">
        <v>39</v>
      </c>
      <c r="AN28" s="97"/>
      <c r="AO28" s="89"/>
      <c r="AP28" s="71" t="s">
        <v>39</v>
      </c>
      <c r="AQ28" s="71"/>
      <c r="AR28" s="71" t="s">
        <v>39</v>
      </c>
      <c r="AS28" s="71"/>
      <c r="AT28" s="71" t="s">
        <v>39</v>
      </c>
      <c r="AU28" s="89"/>
      <c r="AV28" s="89"/>
      <c r="AW28" s="71" t="s">
        <v>39</v>
      </c>
      <c r="AX28" s="71"/>
      <c r="AY28" s="71" t="s">
        <v>39</v>
      </c>
      <c r="AZ28" s="71"/>
      <c r="BA28" s="71" t="s">
        <v>39</v>
      </c>
      <c r="BB28" s="97"/>
      <c r="BC28" s="101"/>
      <c r="BD28" s="71" t="s">
        <v>39</v>
      </c>
      <c r="BE28" s="88"/>
      <c r="BF28" s="71" t="s">
        <v>39</v>
      </c>
      <c r="BG28" s="102"/>
      <c r="BH28" s="71" t="s">
        <v>39</v>
      </c>
      <c r="BI28" s="97"/>
      <c r="BJ28" s="101"/>
      <c r="BK28" s="71" t="s">
        <v>39</v>
      </c>
      <c r="BL28" s="88"/>
      <c r="BM28" s="71" t="s">
        <v>39</v>
      </c>
      <c r="BN28" s="136"/>
      <c r="BO28" s="71" t="s">
        <v>39</v>
      </c>
      <c r="BP28" s="97"/>
      <c r="BQ28" s="101"/>
      <c r="BR28" s="71" t="s">
        <v>39</v>
      </c>
      <c r="BS28" s="88"/>
      <c r="BT28" s="71"/>
      <c r="BU28" s="136"/>
      <c r="BV28" s="95"/>
      <c r="BW28" s="97"/>
      <c r="BX28" s="101"/>
      <c r="BY28" s="95"/>
      <c r="BZ28" s="88"/>
      <c r="CA28" s="95"/>
      <c r="CB28" s="136"/>
      <c r="CC28" s="95"/>
      <c r="CD28" s="97"/>
      <c r="CE28" s="101"/>
      <c r="CF28" s="95"/>
      <c r="CG28" s="88"/>
      <c r="CH28" s="95"/>
      <c r="CI28" s="136"/>
      <c r="CJ28" s="95"/>
      <c r="CK28" s="97"/>
      <c r="CL28" s="101"/>
      <c r="CM28" s="95"/>
      <c r="CN28" s="88"/>
      <c r="CO28" s="95"/>
      <c r="CP28" s="136"/>
      <c r="CQ28" s="95"/>
      <c r="CR28" s="97"/>
      <c r="CS28" s="101"/>
      <c r="CT28" s="95"/>
      <c r="CU28" s="88"/>
      <c r="CV28" s="95"/>
      <c r="CW28" s="136"/>
      <c r="CX28" s="95"/>
      <c r="CY28" s="97"/>
      <c r="CZ28" s="101"/>
    </row>
    <row r="29" spans="1:104" s="149" customFormat="1" ht="18.75" customHeight="1" hidden="1">
      <c r="A29" s="82">
        <v>9</v>
      </c>
      <c r="B29" s="136" t="s">
        <v>131</v>
      </c>
      <c r="C29" s="136" t="s">
        <v>227</v>
      </c>
      <c r="D29" s="103" t="s">
        <v>161</v>
      </c>
      <c r="E29" s="84">
        <v>15</v>
      </c>
      <c r="F29" s="104"/>
      <c r="G29" s="95"/>
      <c r="H29" s="88"/>
      <c r="I29" s="95"/>
      <c r="J29" s="136"/>
      <c r="K29" s="85"/>
      <c r="L29" s="97"/>
      <c r="M29" s="101"/>
      <c r="N29" s="95"/>
      <c r="O29" s="88"/>
      <c r="P29" s="95"/>
      <c r="Q29" s="136"/>
      <c r="R29" s="85"/>
      <c r="S29" s="97"/>
      <c r="T29" s="101"/>
      <c r="U29" s="95"/>
      <c r="V29" s="95"/>
      <c r="W29" s="95"/>
      <c r="X29" s="95"/>
      <c r="Y29" s="95"/>
      <c r="Z29" s="101"/>
      <c r="AA29" s="102"/>
      <c r="AB29" s="95"/>
      <c r="AC29" s="136"/>
      <c r="AD29" s="95"/>
      <c r="AE29" s="85"/>
      <c r="AF29" s="95"/>
      <c r="AG29" s="102"/>
      <c r="AH29" s="102"/>
      <c r="AI29" s="95"/>
      <c r="AJ29" s="136"/>
      <c r="AK29" s="95"/>
      <c r="AL29" s="85"/>
      <c r="AM29" s="95"/>
      <c r="AN29" s="102"/>
      <c r="AO29" s="102"/>
      <c r="AP29" s="154"/>
      <c r="AQ29" s="71" t="s">
        <v>39</v>
      </c>
      <c r="AR29" s="71"/>
      <c r="AS29" s="71" t="s">
        <v>39</v>
      </c>
      <c r="AT29" s="71"/>
      <c r="AU29" s="89" t="s">
        <v>39</v>
      </c>
      <c r="AV29" s="155"/>
      <c r="AW29" s="95"/>
      <c r="AX29" s="71" t="s">
        <v>39</v>
      </c>
      <c r="AY29" s="71"/>
      <c r="AZ29" s="71" t="s">
        <v>39</v>
      </c>
      <c r="BA29" s="95"/>
      <c r="BB29" s="97"/>
      <c r="BC29" s="101"/>
      <c r="BD29" s="95"/>
      <c r="BE29" s="88"/>
      <c r="BF29" s="95"/>
      <c r="BG29" s="102"/>
      <c r="BH29" s="101"/>
      <c r="BI29" s="97"/>
      <c r="BJ29" s="101"/>
      <c r="BK29" s="95"/>
      <c r="BL29" s="88"/>
      <c r="BM29" s="95"/>
      <c r="BN29" s="136"/>
      <c r="BO29" s="95"/>
      <c r="BP29" s="97"/>
      <c r="BQ29" s="101"/>
      <c r="BR29" s="95"/>
      <c r="BS29" s="88"/>
      <c r="BT29" s="95"/>
      <c r="BU29" s="136"/>
      <c r="BV29" s="95"/>
      <c r="BW29" s="97"/>
      <c r="BX29" s="101"/>
      <c r="BY29" s="95"/>
      <c r="BZ29" s="88"/>
      <c r="CA29" s="95"/>
      <c r="CB29" s="136"/>
      <c r="CC29" s="95"/>
      <c r="CD29" s="97"/>
      <c r="CE29" s="101"/>
      <c r="CF29" s="95"/>
      <c r="CG29" s="88"/>
      <c r="CH29" s="95"/>
      <c r="CI29" s="136"/>
      <c r="CJ29" s="95"/>
      <c r="CK29" s="97"/>
      <c r="CL29" s="101"/>
      <c r="CM29" s="95"/>
      <c r="CN29" s="88"/>
      <c r="CO29" s="95"/>
      <c r="CP29" s="136"/>
      <c r="CQ29" s="95"/>
      <c r="CR29" s="97"/>
      <c r="CS29" s="101"/>
      <c r="CT29" s="95"/>
      <c r="CU29" s="88"/>
      <c r="CV29" s="95"/>
      <c r="CW29" s="136"/>
      <c r="CX29" s="95"/>
      <c r="CY29" s="97"/>
      <c r="CZ29" s="101"/>
    </row>
    <row r="30" spans="1:104" s="90" customFormat="1" ht="18.75" customHeight="1" hidden="1">
      <c r="A30" s="82">
        <v>10</v>
      </c>
      <c r="B30" s="136" t="s">
        <v>93</v>
      </c>
      <c r="C30" s="136" t="s">
        <v>228</v>
      </c>
      <c r="D30" s="103" t="s">
        <v>162</v>
      </c>
      <c r="E30" s="150">
        <v>23</v>
      </c>
      <c r="F30" s="104"/>
      <c r="G30" s="95"/>
      <c r="H30" s="88"/>
      <c r="I30" s="95"/>
      <c r="J30" s="136"/>
      <c r="K30" s="85"/>
      <c r="L30" s="97"/>
      <c r="M30" s="101"/>
      <c r="N30" s="95"/>
      <c r="O30" s="88"/>
      <c r="P30" s="95"/>
      <c r="Q30" s="136"/>
      <c r="R30" s="85"/>
      <c r="S30" s="97"/>
      <c r="T30" s="101"/>
      <c r="U30" s="95"/>
      <c r="V30" s="95"/>
      <c r="W30" s="95"/>
      <c r="X30" s="95"/>
      <c r="Y30" s="95"/>
      <c r="Z30" s="101"/>
      <c r="AA30" s="102"/>
      <c r="AB30" s="95"/>
      <c r="AC30" s="136"/>
      <c r="AD30" s="95"/>
      <c r="AE30" s="85"/>
      <c r="AF30" s="95"/>
      <c r="AG30" s="102"/>
      <c r="AH30" s="102"/>
      <c r="AI30" s="95"/>
      <c r="AJ30" s="136"/>
      <c r="AK30" s="95"/>
      <c r="AL30" s="85"/>
      <c r="AM30" s="95"/>
      <c r="AN30" s="102"/>
      <c r="AO30" s="102"/>
      <c r="AP30" s="95" t="s">
        <v>39</v>
      </c>
      <c r="AQ30" s="95"/>
      <c r="AR30" s="85" t="s">
        <v>39</v>
      </c>
      <c r="AS30" s="95"/>
      <c r="AT30" s="71" t="s">
        <v>39</v>
      </c>
      <c r="AU30" s="101"/>
      <c r="AV30" s="155"/>
      <c r="AW30" s="88" t="s">
        <v>39</v>
      </c>
      <c r="AX30" s="95"/>
      <c r="AY30" s="95" t="s">
        <v>39</v>
      </c>
      <c r="AZ30" s="95"/>
      <c r="BA30" s="71" t="s">
        <v>39</v>
      </c>
      <c r="BB30" s="101"/>
      <c r="BC30" s="101"/>
      <c r="BD30" s="88" t="s">
        <v>39</v>
      </c>
      <c r="BE30" s="95"/>
      <c r="BF30" s="95" t="s">
        <v>177</v>
      </c>
      <c r="BG30" s="101"/>
      <c r="BH30" s="101"/>
      <c r="BI30" s="97"/>
      <c r="BJ30" s="101"/>
      <c r="BK30" s="95"/>
      <c r="BL30" s="88"/>
      <c r="BM30" s="95"/>
      <c r="BN30" s="136"/>
      <c r="BO30" s="95"/>
      <c r="BP30" s="97"/>
      <c r="BQ30" s="101"/>
      <c r="BR30" s="95"/>
      <c r="BS30" s="88"/>
      <c r="BT30" s="95"/>
      <c r="BU30" s="136"/>
      <c r="BV30" s="95"/>
      <c r="BW30" s="97"/>
      <c r="BX30" s="101"/>
      <c r="BY30" s="95"/>
      <c r="BZ30" s="88"/>
      <c r="CA30" s="95"/>
      <c r="CB30" s="136"/>
      <c r="CC30" s="95"/>
      <c r="CD30" s="97"/>
      <c r="CE30" s="101"/>
      <c r="CF30" s="95"/>
      <c r="CG30" s="88"/>
      <c r="CH30" s="95"/>
      <c r="CI30" s="136"/>
      <c r="CJ30" s="95"/>
      <c r="CK30" s="97"/>
      <c r="CL30" s="101"/>
      <c r="CM30" s="95"/>
      <c r="CN30" s="88"/>
      <c r="CO30" s="95"/>
      <c r="CP30" s="136"/>
      <c r="CQ30" s="95"/>
      <c r="CR30" s="97"/>
      <c r="CS30" s="101"/>
      <c r="CT30" s="95"/>
      <c r="CU30" s="88"/>
      <c r="CV30" s="95"/>
      <c r="CW30" s="136"/>
      <c r="CX30" s="95"/>
      <c r="CY30" s="97"/>
      <c r="CZ30" s="101"/>
    </row>
    <row r="31" spans="1:104" s="90" customFormat="1" ht="18.75" customHeight="1" hidden="1">
      <c r="A31" s="82">
        <v>11</v>
      </c>
      <c r="B31" s="136" t="s">
        <v>132</v>
      </c>
      <c r="C31" s="87" t="s">
        <v>19</v>
      </c>
      <c r="D31" s="103" t="s">
        <v>163</v>
      </c>
      <c r="E31" s="84">
        <v>15</v>
      </c>
      <c r="F31" s="104"/>
      <c r="G31" s="95"/>
      <c r="H31" s="88"/>
      <c r="I31" s="95"/>
      <c r="J31" s="136"/>
      <c r="K31" s="85"/>
      <c r="L31" s="97"/>
      <c r="M31" s="101"/>
      <c r="N31" s="95"/>
      <c r="O31" s="88"/>
      <c r="P31" s="95"/>
      <c r="Q31" s="136"/>
      <c r="R31" s="85"/>
      <c r="S31" s="97"/>
      <c r="T31" s="101"/>
      <c r="U31" s="95"/>
      <c r="V31" s="95"/>
      <c r="W31" s="95"/>
      <c r="X31" s="95"/>
      <c r="Y31" s="95"/>
      <c r="Z31" s="101"/>
      <c r="AA31" s="102"/>
      <c r="AB31" s="95"/>
      <c r="AC31" s="136"/>
      <c r="AD31" s="95"/>
      <c r="AE31" s="85"/>
      <c r="AF31" s="95"/>
      <c r="AG31" s="102"/>
      <c r="AH31" s="102"/>
      <c r="AI31" s="95"/>
      <c r="AJ31" s="136"/>
      <c r="AK31" s="95"/>
      <c r="AL31" s="85"/>
      <c r="AM31" s="95"/>
      <c r="AN31" s="102"/>
      <c r="AO31" s="102"/>
      <c r="AP31" s="95"/>
      <c r="AQ31" s="88"/>
      <c r="AR31" s="95"/>
      <c r="AS31" s="136"/>
      <c r="AT31" s="95"/>
      <c r="AU31" s="97"/>
      <c r="AV31" s="101"/>
      <c r="AW31" s="154"/>
      <c r="AX31" s="71" t="s">
        <v>39</v>
      </c>
      <c r="AY31" s="71"/>
      <c r="AZ31" s="71" t="s">
        <v>39</v>
      </c>
      <c r="BA31" s="71"/>
      <c r="BB31" s="89" t="s">
        <v>39</v>
      </c>
      <c r="BC31" s="155"/>
      <c r="BD31" s="95"/>
      <c r="BE31" s="71" t="s">
        <v>39</v>
      </c>
      <c r="BF31" s="71"/>
      <c r="BG31" s="89" t="s">
        <v>39</v>
      </c>
      <c r="BH31" s="101"/>
      <c r="BI31" s="97"/>
      <c r="BJ31" s="101"/>
      <c r="BK31" s="95"/>
      <c r="BL31" s="88"/>
      <c r="BM31" s="95"/>
      <c r="BN31" s="136"/>
      <c r="BO31" s="95"/>
      <c r="BP31" s="97"/>
      <c r="BQ31" s="101"/>
      <c r="BR31" s="95"/>
      <c r="BS31" s="88"/>
      <c r="BT31" s="95"/>
      <c r="BU31" s="136"/>
      <c r="BV31" s="95"/>
      <c r="BW31" s="97"/>
      <c r="BX31" s="101"/>
      <c r="BY31" s="95"/>
      <c r="BZ31" s="88"/>
      <c r="CA31" s="95"/>
      <c r="CB31" s="136"/>
      <c r="CC31" s="95"/>
      <c r="CD31" s="97"/>
      <c r="CE31" s="101"/>
      <c r="CF31" s="95"/>
      <c r="CG31" s="88"/>
      <c r="CH31" s="95"/>
      <c r="CI31" s="136"/>
      <c r="CJ31" s="95"/>
      <c r="CK31" s="97"/>
      <c r="CL31" s="101"/>
      <c r="CM31" s="95"/>
      <c r="CN31" s="88"/>
      <c r="CO31" s="95"/>
      <c r="CP31" s="136"/>
      <c r="CQ31" s="95"/>
      <c r="CR31" s="97"/>
      <c r="CS31" s="101"/>
      <c r="CT31" s="95"/>
      <c r="CU31" s="88"/>
      <c r="CV31" s="95"/>
      <c r="CW31" s="136"/>
      <c r="CX31" s="95"/>
      <c r="CY31" s="97"/>
      <c r="CZ31" s="101"/>
    </row>
    <row r="32" spans="1:104" s="90" customFormat="1" ht="18.75" customHeight="1" hidden="1">
      <c r="A32" s="82">
        <v>12</v>
      </c>
      <c r="B32" s="136" t="s">
        <v>133</v>
      </c>
      <c r="C32" s="87" t="s">
        <v>230</v>
      </c>
      <c r="D32" s="103" t="s">
        <v>164</v>
      </c>
      <c r="E32" s="85">
        <v>15</v>
      </c>
      <c r="F32" s="104"/>
      <c r="G32" s="95"/>
      <c r="H32" s="88"/>
      <c r="I32" s="95"/>
      <c r="J32" s="136"/>
      <c r="K32" s="85"/>
      <c r="L32" s="97"/>
      <c r="M32" s="101"/>
      <c r="N32" s="95"/>
      <c r="O32" s="88"/>
      <c r="P32" s="95"/>
      <c r="Q32" s="136"/>
      <c r="R32" s="85"/>
      <c r="S32" s="97"/>
      <c r="T32" s="101"/>
      <c r="U32" s="95"/>
      <c r="V32" s="95"/>
      <c r="W32" s="95"/>
      <c r="X32" s="95"/>
      <c r="Y32" s="95"/>
      <c r="Z32" s="101"/>
      <c r="AA32" s="102"/>
      <c r="AB32" s="95"/>
      <c r="AC32" s="136"/>
      <c r="AD32" s="95"/>
      <c r="AE32" s="85"/>
      <c r="AF32" s="95"/>
      <c r="AG32" s="102"/>
      <c r="AH32" s="102"/>
      <c r="AI32" s="95"/>
      <c r="AJ32" s="136"/>
      <c r="AK32" s="95"/>
      <c r="AL32" s="85"/>
      <c r="AM32" s="95"/>
      <c r="AN32" s="102"/>
      <c r="AO32" s="102"/>
      <c r="AP32" s="95"/>
      <c r="AQ32" s="88"/>
      <c r="AR32" s="95"/>
      <c r="AS32" s="136"/>
      <c r="AT32" s="95"/>
      <c r="AU32" s="97"/>
      <c r="AV32" s="167"/>
      <c r="AW32" s="71" t="s">
        <v>39</v>
      </c>
      <c r="AX32" s="71"/>
      <c r="AY32" s="71" t="s">
        <v>39</v>
      </c>
      <c r="AZ32" s="71"/>
      <c r="BA32" s="71" t="s">
        <v>39</v>
      </c>
      <c r="BB32" s="155"/>
      <c r="BC32" s="101"/>
      <c r="BD32" s="71" t="s">
        <v>39</v>
      </c>
      <c r="BE32" s="71"/>
      <c r="BF32" s="71" t="s">
        <v>39</v>
      </c>
      <c r="BG32" s="101"/>
      <c r="BH32" s="101"/>
      <c r="BI32" s="97"/>
      <c r="BJ32" s="101"/>
      <c r="BK32" s="95"/>
      <c r="BL32" s="88"/>
      <c r="BM32" s="95"/>
      <c r="BN32" s="136"/>
      <c r="BO32" s="95"/>
      <c r="BP32" s="97"/>
      <c r="BQ32" s="101"/>
      <c r="BR32" s="95"/>
      <c r="BS32" s="88"/>
      <c r="BT32" s="95"/>
      <c r="BU32" s="136"/>
      <c r="BV32" s="95"/>
      <c r="BW32" s="97"/>
      <c r="BX32" s="101"/>
      <c r="BY32" s="95"/>
      <c r="BZ32" s="88"/>
      <c r="CA32" s="95"/>
      <c r="CB32" s="136"/>
      <c r="CC32" s="95"/>
      <c r="CD32" s="97"/>
      <c r="CE32" s="101"/>
      <c r="CF32" s="95"/>
      <c r="CG32" s="88"/>
      <c r="CH32" s="95"/>
      <c r="CI32" s="136"/>
      <c r="CJ32" s="95"/>
      <c r="CK32" s="97"/>
      <c r="CL32" s="101"/>
      <c r="CM32" s="95"/>
      <c r="CN32" s="88"/>
      <c r="CO32" s="95"/>
      <c r="CP32" s="136"/>
      <c r="CQ32" s="95"/>
      <c r="CR32" s="97"/>
      <c r="CS32" s="101"/>
      <c r="CT32" s="95"/>
      <c r="CU32" s="88"/>
      <c r="CV32" s="95"/>
      <c r="CW32" s="136"/>
      <c r="CX32" s="95"/>
      <c r="CY32" s="97"/>
      <c r="CZ32" s="101"/>
    </row>
    <row r="33" spans="1:104" s="90" customFormat="1" ht="18.75" customHeight="1" hidden="1">
      <c r="A33" s="82">
        <v>13</v>
      </c>
      <c r="B33" s="136" t="s">
        <v>134</v>
      </c>
      <c r="C33" s="87" t="s">
        <v>230</v>
      </c>
      <c r="D33" s="103" t="s">
        <v>165</v>
      </c>
      <c r="E33" s="85">
        <v>15</v>
      </c>
      <c r="F33" s="104"/>
      <c r="G33" s="95"/>
      <c r="H33" s="88"/>
      <c r="I33" s="95"/>
      <c r="J33" s="136"/>
      <c r="K33" s="85"/>
      <c r="L33" s="97"/>
      <c r="M33" s="101"/>
      <c r="N33" s="95"/>
      <c r="O33" s="88"/>
      <c r="P33" s="95"/>
      <c r="Q33" s="136"/>
      <c r="R33" s="85"/>
      <c r="S33" s="97"/>
      <c r="T33" s="101"/>
      <c r="U33" s="95"/>
      <c r="V33" s="95"/>
      <c r="W33" s="95"/>
      <c r="X33" s="95"/>
      <c r="Y33" s="95"/>
      <c r="Z33" s="101"/>
      <c r="AA33" s="102"/>
      <c r="AB33" s="95"/>
      <c r="AC33" s="136"/>
      <c r="AD33" s="95"/>
      <c r="AE33" s="85"/>
      <c r="AF33" s="95"/>
      <c r="AG33" s="102"/>
      <c r="AH33" s="102"/>
      <c r="AI33" s="95"/>
      <c r="AJ33" s="136"/>
      <c r="AK33" s="95"/>
      <c r="AL33" s="85"/>
      <c r="AM33" s="95"/>
      <c r="AN33" s="102"/>
      <c r="AO33" s="102"/>
      <c r="AP33" s="95"/>
      <c r="AQ33" s="88"/>
      <c r="AR33" s="95"/>
      <c r="AS33" s="136"/>
      <c r="AT33" s="95"/>
      <c r="AU33" s="97"/>
      <c r="AV33" s="101"/>
      <c r="AW33" s="95"/>
      <c r="AX33" s="88"/>
      <c r="AY33" s="95"/>
      <c r="AZ33" s="136"/>
      <c r="BA33" s="95"/>
      <c r="BB33" s="97"/>
      <c r="BC33" s="101"/>
      <c r="BD33" s="154"/>
      <c r="BE33" s="71" t="s">
        <v>39</v>
      </c>
      <c r="BF33" s="71"/>
      <c r="BG33" s="89" t="s">
        <v>39</v>
      </c>
      <c r="BH33" s="89"/>
      <c r="BI33" s="89" t="s">
        <v>39</v>
      </c>
      <c r="BJ33" s="155"/>
      <c r="BK33" s="95"/>
      <c r="BL33" s="71" t="s">
        <v>39</v>
      </c>
      <c r="BM33" s="71"/>
      <c r="BN33" s="71" t="s">
        <v>39</v>
      </c>
      <c r="BO33" s="95"/>
      <c r="BP33" s="97"/>
      <c r="BQ33" s="101"/>
      <c r="BR33" s="95"/>
      <c r="BS33" s="88"/>
      <c r="BT33" s="95"/>
      <c r="BU33" s="136"/>
      <c r="BV33" s="95"/>
      <c r="BW33" s="97"/>
      <c r="BX33" s="101"/>
      <c r="BY33" s="95"/>
      <c r="BZ33" s="88"/>
      <c r="CA33" s="95"/>
      <c r="CB33" s="136"/>
      <c r="CC33" s="95"/>
      <c r="CD33" s="97"/>
      <c r="CE33" s="101"/>
      <c r="CF33" s="95"/>
      <c r="CG33" s="88"/>
      <c r="CH33" s="95"/>
      <c r="CI33" s="136"/>
      <c r="CJ33" s="95"/>
      <c r="CK33" s="97"/>
      <c r="CL33" s="101"/>
      <c r="CM33" s="95"/>
      <c r="CN33" s="88"/>
      <c r="CO33" s="95"/>
      <c r="CP33" s="136"/>
      <c r="CQ33" s="95"/>
      <c r="CR33" s="97"/>
      <c r="CS33" s="101"/>
      <c r="CT33" s="95"/>
      <c r="CU33" s="88"/>
      <c r="CV33" s="95"/>
      <c r="CW33" s="136"/>
      <c r="CX33" s="95"/>
      <c r="CY33" s="97"/>
      <c r="CZ33" s="101"/>
    </row>
    <row r="34" spans="1:104" s="90" customFormat="1" ht="18.75" customHeight="1" hidden="1">
      <c r="A34" s="82">
        <v>14</v>
      </c>
      <c r="B34" s="136" t="s">
        <v>135</v>
      </c>
      <c r="C34" s="87" t="s">
        <v>201</v>
      </c>
      <c r="D34" s="103" t="s">
        <v>166</v>
      </c>
      <c r="E34" s="84">
        <v>15</v>
      </c>
      <c r="F34" s="104"/>
      <c r="G34" s="95"/>
      <c r="H34" s="88"/>
      <c r="I34" s="95"/>
      <c r="J34" s="136"/>
      <c r="K34" s="85"/>
      <c r="L34" s="97"/>
      <c r="M34" s="101"/>
      <c r="N34" s="95"/>
      <c r="O34" s="88"/>
      <c r="P34" s="95"/>
      <c r="Q34" s="136"/>
      <c r="R34" s="85"/>
      <c r="S34" s="97"/>
      <c r="T34" s="101"/>
      <c r="U34" s="95"/>
      <c r="V34" s="95"/>
      <c r="W34" s="95"/>
      <c r="X34" s="95"/>
      <c r="Y34" s="95"/>
      <c r="Z34" s="101"/>
      <c r="AA34" s="102"/>
      <c r="AB34" s="95"/>
      <c r="AC34" s="136"/>
      <c r="AD34" s="95"/>
      <c r="AE34" s="85"/>
      <c r="AF34" s="95"/>
      <c r="AG34" s="102"/>
      <c r="AH34" s="102"/>
      <c r="AI34" s="95"/>
      <c r="AJ34" s="136"/>
      <c r="AK34" s="95"/>
      <c r="AL34" s="85"/>
      <c r="AM34" s="95"/>
      <c r="AN34" s="102"/>
      <c r="AO34" s="102"/>
      <c r="AP34" s="95"/>
      <c r="AQ34" s="88"/>
      <c r="AR34" s="95"/>
      <c r="AS34" s="136"/>
      <c r="AT34" s="95"/>
      <c r="AU34" s="97"/>
      <c r="AV34" s="101"/>
      <c r="AW34" s="95"/>
      <c r="AX34" s="88"/>
      <c r="AY34" s="95"/>
      <c r="AZ34" s="136"/>
      <c r="BA34" s="95"/>
      <c r="BB34" s="97"/>
      <c r="BC34" s="167"/>
      <c r="BD34" s="71" t="s">
        <v>39</v>
      </c>
      <c r="BE34" s="71"/>
      <c r="BF34" s="71" t="s">
        <v>39</v>
      </c>
      <c r="BG34" s="89"/>
      <c r="BH34" s="89" t="s">
        <v>39</v>
      </c>
      <c r="BI34" s="155"/>
      <c r="BJ34" s="101"/>
      <c r="BK34" s="71" t="s">
        <v>39</v>
      </c>
      <c r="BL34" s="71"/>
      <c r="BM34" s="71" t="s">
        <v>39</v>
      </c>
      <c r="BN34" s="95"/>
      <c r="BO34" s="95"/>
      <c r="BP34" s="97"/>
      <c r="BQ34" s="101"/>
      <c r="BR34" s="95"/>
      <c r="BS34" s="88"/>
      <c r="BT34" s="95"/>
      <c r="BU34" s="136"/>
      <c r="BV34" s="95"/>
      <c r="BW34" s="97"/>
      <c r="BX34" s="101"/>
      <c r="BY34" s="95"/>
      <c r="BZ34" s="88"/>
      <c r="CA34" s="95"/>
      <c r="CB34" s="136"/>
      <c r="CC34" s="95"/>
      <c r="CD34" s="97"/>
      <c r="CE34" s="101"/>
      <c r="CF34" s="95"/>
      <c r="CG34" s="88"/>
      <c r="CH34" s="95"/>
      <c r="CI34" s="136"/>
      <c r="CJ34" s="95"/>
      <c r="CK34" s="97"/>
      <c r="CL34" s="101"/>
      <c r="CM34" s="95"/>
      <c r="CN34" s="88"/>
      <c r="CO34" s="95"/>
      <c r="CP34" s="136"/>
      <c r="CQ34" s="95"/>
      <c r="CR34" s="97"/>
      <c r="CS34" s="101"/>
      <c r="CT34" s="95"/>
      <c r="CU34" s="88"/>
      <c r="CV34" s="95"/>
      <c r="CW34" s="136"/>
      <c r="CX34" s="95"/>
      <c r="CY34" s="97"/>
      <c r="CZ34" s="101"/>
    </row>
    <row r="35" spans="1:104" s="90" customFormat="1" ht="18.75" customHeight="1" hidden="1">
      <c r="A35" s="82">
        <v>15</v>
      </c>
      <c r="B35" s="136" t="s">
        <v>136</v>
      </c>
      <c r="C35" s="87" t="s">
        <v>231</v>
      </c>
      <c r="D35" s="103" t="s">
        <v>167</v>
      </c>
      <c r="E35" s="84">
        <v>30</v>
      </c>
      <c r="F35" s="104"/>
      <c r="G35" s="95"/>
      <c r="H35" s="88"/>
      <c r="I35" s="95"/>
      <c r="J35" s="136"/>
      <c r="K35" s="85"/>
      <c r="L35" s="97"/>
      <c r="M35" s="101"/>
      <c r="N35" s="95"/>
      <c r="O35" s="88"/>
      <c r="P35" s="95"/>
      <c r="Q35" s="136"/>
      <c r="R35" s="85"/>
      <c r="S35" s="97"/>
      <c r="T35" s="101"/>
      <c r="U35" s="71" t="s">
        <v>39</v>
      </c>
      <c r="V35" s="71"/>
      <c r="W35" s="71" t="s">
        <v>39</v>
      </c>
      <c r="X35" s="71"/>
      <c r="Y35" s="71" t="s">
        <v>39</v>
      </c>
      <c r="Z35" s="101"/>
      <c r="AA35" s="102"/>
      <c r="AB35" s="71" t="s">
        <v>39</v>
      </c>
      <c r="AC35" s="71"/>
      <c r="AD35" s="71" t="s">
        <v>39</v>
      </c>
      <c r="AE35" s="71"/>
      <c r="AF35" s="71" t="s">
        <v>39</v>
      </c>
      <c r="AG35" s="102"/>
      <c r="AH35" s="102"/>
      <c r="AI35" s="71" t="s">
        <v>39</v>
      </c>
      <c r="AJ35" s="71"/>
      <c r="AK35" s="71" t="s">
        <v>39</v>
      </c>
      <c r="AL35" s="71"/>
      <c r="AM35" s="71" t="s">
        <v>39</v>
      </c>
      <c r="AN35" s="102"/>
      <c r="AO35" s="102"/>
      <c r="AP35" s="71" t="s">
        <v>39</v>
      </c>
      <c r="AQ35" s="88"/>
      <c r="AR35" s="95"/>
      <c r="AS35" s="136"/>
      <c r="AT35" s="95"/>
      <c r="AU35" s="97"/>
      <c r="AV35" s="101"/>
      <c r="AW35" s="95"/>
      <c r="AX35" s="88"/>
      <c r="AY35" s="95"/>
      <c r="AZ35" s="136"/>
      <c r="BA35" s="95"/>
      <c r="BB35" s="97"/>
      <c r="BC35" s="101"/>
      <c r="BD35" s="95"/>
      <c r="BE35" s="88"/>
      <c r="BF35" s="95"/>
      <c r="BG35" s="102"/>
      <c r="BH35" s="101"/>
      <c r="BI35" s="97"/>
      <c r="BJ35" s="101"/>
      <c r="BK35" s="95"/>
      <c r="BL35" s="88"/>
      <c r="BM35" s="95"/>
      <c r="BN35" s="136"/>
      <c r="BO35" s="95"/>
      <c r="BP35" s="97"/>
      <c r="BQ35" s="101"/>
      <c r="BR35" s="95"/>
      <c r="BS35" s="88"/>
      <c r="BT35" s="95"/>
      <c r="BU35" s="136"/>
      <c r="BV35" s="95"/>
      <c r="BW35" s="97"/>
      <c r="BX35" s="101"/>
      <c r="BY35" s="95"/>
      <c r="BZ35" s="88"/>
      <c r="CA35" s="95"/>
      <c r="CB35" s="136"/>
      <c r="CC35" s="95"/>
      <c r="CD35" s="97"/>
      <c r="CE35" s="101"/>
      <c r="CF35" s="95"/>
      <c r="CG35" s="88"/>
      <c r="CH35" s="95"/>
      <c r="CI35" s="136"/>
      <c r="CJ35" s="95"/>
      <c r="CK35" s="97"/>
      <c r="CL35" s="101"/>
      <c r="CM35" s="95"/>
      <c r="CN35" s="88"/>
      <c r="CO35" s="95"/>
      <c r="CP35" s="136"/>
      <c r="CQ35" s="95"/>
      <c r="CR35" s="97"/>
      <c r="CS35" s="101"/>
      <c r="CT35" s="95"/>
      <c r="CU35" s="88"/>
      <c r="CV35" s="95"/>
      <c r="CW35" s="136"/>
      <c r="CX35" s="95"/>
      <c r="CY35" s="97"/>
      <c r="CZ35" s="101"/>
    </row>
    <row r="36" spans="1:104" s="90" customFormat="1" ht="18.75" customHeight="1" hidden="1">
      <c r="A36" s="82">
        <v>16</v>
      </c>
      <c r="B36" s="136" t="s">
        <v>137</v>
      </c>
      <c r="C36" s="87" t="s">
        <v>228</v>
      </c>
      <c r="D36" s="103" t="s">
        <v>168</v>
      </c>
      <c r="E36" s="84">
        <v>15</v>
      </c>
      <c r="F36" s="104"/>
      <c r="G36" s="95"/>
      <c r="H36" s="88"/>
      <c r="I36" s="95"/>
      <c r="J36" s="136"/>
      <c r="K36" s="85"/>
      <c r="L36" s="97"/>
      <c r="M36" s="101"/>
      <c r="N36" s="95"/>
      <c r="O36" s="88"/>
      <c r="P36" s="95"/>
      <c r="Q36" s="136"/>
      <c r="R36" s="85"/>
      <c r="S36" s="97"/>
      <c r="T36" s="101"/>
      <c r="U36" s="154"/>
      <c r="V36" s="71" t="s">
        <v>39</v>
      </c>
      <c r="W36" s="71"/>
      <c r="X36" s="71" t="s">
        <v>39</v>
      </c>
      <c r="Y36" s="71"/>
      <c r="Z36" s="89" t="s">
        <v>39</v>
      </c>
      <c r="AA36" s="155"/>
      <c r="AB36" s="95"/>
      <c r="AC36" s="71" t="s">
        <v>39</v>
      </c>
      <c r="AD36" s="71"/>
      <c r="AE36" s="71" t="s">
        <v>39</v>
      </c>
      <c r="AF36" s="95"/>
      <c r="AG36" s="102"/>
      <c r="AH36" s="102"/>
      <c r="AI36" s="95"/>
      <c r="AJ36" s="136"/>
      <c r="AK36" s="95"/>
      <c r="AL36" s="85"/>
      <c r="AM36" s="95"/>
      <c r="AN36" s="102"/>
      <c r="AO36" s="102"/>
      <c r="AP36" s="95"/>
      <c r="AQ36" s="88"/>
      <c r="AR36" s="95"/>
      <c r="AS36" s="136"/>
      <c r="AT36" s="95"/>
      <c r="AU36" s="97"/>
      <c r="AV36" s="101"/>
      <c r="AW36" s="95"/>
      <c r="AX36" s="88"/>
      <c r="AY36" s="95"/>
      <c r="AZ36" s="136"/>
      <c r="BA36" s="95"/>
      <c r="BB36" s="97"/>
      <c r="BC36" s="101"/>
      <c r="BD36" s="95"/>
      <c r="BE36" s="88"/>
      <c r="BF36" s="95"/>
      <c r="BG36" s="102"/>
      <c r="BH36" s="101"/>
      <c r="BI36" s="97"/>
      <c r="BJ36" s="101"/>
      <c r="BK36" s="95"/>
      <c r="BL36" s="88"/>
      <c r="BM36" s="95"/>
      <c r="BN36" s="136"/>
      <c r="BO36" s="95"/>
      <c r="BP36" s="97"/>
      <c r="BQ36" s="101"/>
      <c r="BR36" s="95"/>
      <c r="BS36" s="88"/>
      <c r="BT36" s="95"/>
      <c r="BU36" s="136"/>
      <c r="BV36" s="95"/>
      <c r="BW36" s="97"/>
      <c r="BX36" s="101"/>
      <c r="BY36" s="95"/>
      <c r="BZ36" s="88"/>
      <c r="CA36" s="95"/>
      <c r="CB36" s="136"/>
      <c r="CC36" s="95"/>
      <c r="CD36" s="97"/>
      <c r="CE36" s="101"/>
      <c r="CF36" s="95"/>
      <c r="CG36" s="88"/>
      <c r="CH36" s="95"/>
      <c r="CI36" s="136"/>
      <c r="CJ36" s="95"/>
      <c r="CK36" s="97"/>
      <c r="CL36" s="101"/>
      <c r="CM36" s="95"/>
      <c r="CN36" s="88"/>
      <c r="CO36" s="95"/>
      <c r="CP36" s="136"/>
      <c r="CQ36" s="95"/>
      <c r="CR36" s="97"/>
      <c r="CS36" s="101"/>
      <c r="CT36" s="95"/>
      <c r="CU36" s="88"/>
      <c r="CV36" s="95"/>
      <c r="CW36" s="136"/>
      <c r="CX36" s="95"/>
      <c r="CY36" s="97"/>
      <c r="CZ36" s="101"/>
    </row>
    <row r="37" spans="1:104" s="90" customFormat="1" ht="18.75" customHeight="1" hidden="1">
      <c r="A37" s="82">
        <v>17</v>
      </c>
      <c r="B37" s="136" t="s">
        <v>96</v>
      </c>
      <c r="C37" s="87" t="s">
        <v>204</v>
      </c>
      <c r="D37" s="65" t="s">
        <v>169</v>
      </c>
      <c r="E37" s="84">
        <v>15</v>
      </c>
      <c r="F37" s="85"/>
      <c r="G37" s="154"/>
      <c r="H37" s="71" t="s">
        <v>39</v>
      </c>
      <c r="I37" s="71"/>
      <c r="J37" s="71" t="s">
        <v>39</v>
      </c>
      <c r="K37" s="71"/>
      <c r="L37" s="89" t="s">
        <v>39</v>
      </c>
      <c r="M37" s="155"/>
      <c r="N37" s="154"/>
      <c r="O37" s="71" t="s">
        <v>39</v>
      </c>
      <c r="P37" s="71"/>
      <c r="Q37" s="71" t="s">
        <v>39</v>
      </c>
      <c r="R37" s="71"/>
      <c r="S37" s="89" t="s">
        <v>39</v>
      </c>
      <c r="T37" s="155"/>
      <c r="U37" s="95"/>
      <c r="V37" s="71" t="s">
        <v>39</v>
      </c>
      <c r="W37" s="71"/>
      <c r="X37" s="71" t="s">
        <v>39</v>
      </c>
      <c r="Y37" s="95"/>
      <c r="Z37" s="101"/>
      <c r="AA37" s="102"/>
      <c r="AB37" s="95"/>
      <c r="AC37" s="136"/>
      <c r="AD37" s="95"/>
      <c r="AE37" s="85"/>
      <c r="AF37" s="95"/>
      <c r="AG37" s="102"/>
      <c r="AH37" s="102"/>
      <c r="AI37" s="95"/>
      <c r="AJ37" s="136"/>
      <c r="AK37" s="95"/>
      <c r="AL37" s="85"/>
      <c r="AM37" s="95"/>
      <c r="AN37" s="102"/>
      <c r="AO37" s="102"/>
      <c r="AP37" s="95"/>
      <c r="AQ37" s="88"/>
      <c r="AR37" s="95"/>
      <c r="AS37" s="136"/>
      <c r="AT37" s="95"/>
      <c r="AU37" s="97"/>
      <c r="AV37" s="101"/>
      <c r="AW37" s="95"/>
      <c r="AX37" s="88"/>
      <c r="AY37" s="95"/>
      <c r="AZ37" s="136"/>
      <c r="BA37" s="95"/>
      <c r="BB37" s="97"/>
      <c r="BC37" s="101"/>
      <c r="BD37" s="95"/>
      <c r="BE37" s="88"/>
      <c r="BF37" s="95"/>
      <c r="BG37" s="102"/>
      <c r="BH37" s="101"/>
      <c r="BI37" s="97"/>
      <c r="BJ37" s="101"/>
      <c r="BK37" s="95"/>
      <c r="BL37" s="88"/>
      <c r="BM37" s="95"/>
      <c r="BN37" s="136"/>
      <c r="BO37" s="95"/>
      <c r="BP37" s="97"/>
      <c r="BQ37" s="101"/>
      <c r="BR37" s="95"/>
      <c r="BS37" s="88"/>
      <c r="BT37" s="95"/>
      <c r="BU37" s="136"/>
      <c r="BV37" s="95"/>
      <c r="BW37" s="97"/>
      <c r="BX37" s="101"/>
      <c r="BY37" s="95"/>
      <c r="BZ37" s="88"/>
      <c r="CA37" s="95"/>
      <c r="CB37" s="136"/>
      <c r="CC37" s="95"/>
      <c r="CD37" s="97"/>
      <c r="CE37" s="101"/>
      <c r="CF37" s="95"/>
      <c r="CG37" s="88"/>
      <c r="CH37" s="95"/>
      <c r="CI37" s="136"/>
      <c r="CJ37" s="95"/>
      <c r="CK37" s="97"/>
      <c r="CL37" s="101"/>
      <c r="CM37" s="95"/>
      <c r="CN37" s="88"/>
      <c r="CO37" s="95"/>
      <c r="CP37" s="136"/>
      <c r="CQ37" s="95"/>
      <c r="CR37" s="97"/>
      <c r="CS37" s="101"/>
      <c r="CT37" s="95"/>
      <c r="CU37" s="88"/>
      <c r="CV37" s="95"/>
      <c r="CW37" s="136"/>
      <c r="CX37" s="95"/>
      <c r="CY37" s="97"/>
      <c r="CZ37" s="101"/>
    </row>
    <row r="38" spans="1:104" s="98" customFormat="1" ht="18.75" customHeight="1" hidden="1">
      <c r="A38" s="82">
        <v>18</v>
      </c>
      <c r="B38" s="136" t="s">
        <v>96</v>
      </c>
      <c r="C38" s="87" t="s">
        <v>204</v>
      </c>
      <c r="D38" s="65" t="s">
        <v>169</v>
      </c>
      <c r="E38" s="84">
        <v>15</v>
      </c>
      <c r="F38" s="154"/>
      <c r="G38" s="71" t="s">
        <v>39</v>
      </c>
      <c r="H38" s="71"/>
      <c r="I38" s="71" t="s">
        <v>39</v>
      </c>
      <c r="J38" s="71"/>
      <c r="K38" s="71" t="s">
        <v>39</v>
      </c>
      <c r="L38" s="155"/>
      <c r="M38" s="101"/>
      <c r="N38" s="71" t="s">
        <v>39</v>
      </c>
      <c r="O38" s="71"/>
      <c r="P38" s="71" t="s">
        <v>39</v>
      </c>
      <c r="Q38" s="71"/>
      <c r="R38" s="71" t="s">
        <v>39</v>
      </c>
      <c r="S38" s="155"/>
      <c r="T38" s="101"/>
      <c r="U38" s="71" t="s">
        <v>39</v>
      </c>
      <c r="V38" s="71"/>
      <c r="W38" s="71" t="s">
        <v>39</v>
      </c>
      <c r="X38" s="95"/>
      <c r="Y38" s="95"/>
      <c r="Z38" s="101"/>
      <c r="AA38" s="97"/>
      <c r="AB38" s="95"/>
      <c r="AC38" s="95"/>
      <c r="AD38" s="95"/>
      <c r="AE38" s="95"/>
      <c r="AF38" s="95"/>
      <c r="AG38" s="101"/>
      <c r="AH38" s="101"/>
      <c r="AI38" s="95"/>
      <c r="AJ38" s="95"/>
      <c r="AK38" s="95"/>
      <c r="AL38" s="81"/>
      <c r="AM38" s="85"/>
      <c r="AN38" s="97"/>
      <c r="AO38" s="101"/>
      <c r="AP38" s="95"/>
      <c r="AQ38" s="88"/>
      <c r="AR38" s="95"/>
      <c r="AS38" s="81"/>
      <c r="AT38" s="95"/>
      <c r="AU38" s="97"/>
      <c r="AV38" s="101"/>
      <c r="AW38" s="95"/>
      <c r="AX38" s="88"/>
      <c r="AY38" s="95"/>
      <c r="AZ38" s="81"/>
      <c r="BA38" s="95"/>
      <c r="BB38" s="97"/>
      <c r="BC38" s="101"/>
      <c r="BD38" s="95"/>
      <c r="BE38" s="88"/>
      <c r="BF38" s="95"/>
      <c r="BG38" s="102"/>
      <c r="BH38" s="101"/>
      <c r="BI38" s="97"/>
      <c r="BJ38" s="101"/>
      <c r="BK38" s="95"/>
      <c r="BL38" s="88"/>
      <c r="BM38" s="95"/>
      <c r="BN38" s="81"/>
      <c r="BO38" s="95"/>
      <c r="BP38" s="97"/>
      <c r="BQ38" s="101"/>
      <c r="BR38" s="95"/>
      <c r="BS38" s="88"/>
      <c r="BT38" s="95"/>
      <c r="BU38" s="81"/>
      <c r="BV38" s="95"/>
      <c r="BW38" s="97"/>
      <c r="BX38" s="101"/>
      <c r="BY38" s="95"/>
      <c r="BZ38" s="88"/>
      <c r="CA38" s="95"/>
      <c r="CB38" s="81"/>
      <c r="CC38" s="95"/>
      <c r="CD38" s="97"/>
      <c r="CE38" s="101"/>
      <c r="CF38" s="95"/>
      <c r="CG38" s="88"/>
      <c r="CH38" s="95"/>
      <c r="CI38" s="81"/>
      <c r="CJ38" s="95"/>
      <c r="CK38" s="97"/>
      <c r="CL38" s="101"/>
      <c r="CM38" s="95"/>
      <c r="CN38" s="88"/>
      <c r="CO38" s="95"/>
      <c r="CP38" s="81"/>
      <c r="CQ38" s="95"/>
      <c r="CR38" s="97"/>
      <c r="CS38" s="101"/>
      <c r="CT38" s="95"/>
      <c r="CU38" s="88"/>
      <c r="CV38" s="95"/>
      <c r="CW38" s="136"/>
      <c r="CX38" s="95"/>
      <c r="CY38" s="97"/>
      <c r="CZ38" s="101"/>
    </row>
    <row r="39" spans="1:104" s="154" customFormat="1" ht="18.75" customHeight="1">
      <c r="A39" s="83">
        <v>3</v>
      </c>
      <c r="B39" s="136" t="s">
        <v>138</v>
      </c>
      <c r="C39" s="136" t="s">
        <v>244</v>
      </c>
      <c r="D39" s="68" t="s">
        <v>170</v>
      </c>
      <c r="E39" s="84">
        <v>42</v>
      </c>
      <c r="F39" s="84"/>
      <c r="G39" s="71" t="s">
        <v>39</v>
      </c>
      <c r="H39" s="71"/>
      <c r="I39" s="71" t="s">
        <v>39</v>
      </c>
      <c r="J39" s="71"/>
      <c r="K39" s="71" t="s">
        <v>39</v>
      </c>
      <c r="L39" s="93"/>
      <c r="M39" s="89"/>
      <c r="N39" s="71" t="s">
        <v>39</v>
      </c>
      <c r="O39" s="71"/>
      <c r="P39" s="71" t="s">
        <v>39</v>
      </c>
      <c r="Q39" s="71"/>
      <c r="R39" s="71" t="s">
        <v>39</v>
      </c>
      <c r="S39" s="93"/>
      <c r="T39" s="89"/>
      <c r="U39" s="71" t="s">
        <v>39</v>
      </c>
      <c r="V39" s="71"/>
      <c r="W39" s="71" t="s">
        <v>39</v>
      </c>
      <c r="X39" s="71"/>
      <c r="Y39" s="71" t="s">
        <v>39</v>
      </c>
      <c r="Z39" s="89"/>
      <c r="AA39" s="93"/>
      <c r="AB39" s="71" t="s">
        <v>39</v>
      </c>
      <c r="AC39" s="71"/>
      <c r="AD39" s="71" t="s">
        <v>39</v>
      </c>
      <c r="AE39" s="71"/>
      <c r="AF39" s="71" t="s">
        <v>39</v>
      </c>
      <c r="AG39" s="89"/>
      <c r="AH39" s="89"/>
      <c r="AI39" s="71" t="s">
        <v>39</v>
      </c>
      <c r="AJ39" s="71"/>
      <c r="AK39" s="71" t="s">
        <v>39</v>
      </c>
      <c r="AL39" s="71"/>
      <c r="AM39" s="71" t="s">
        <v>39</v>
      </c>
      <c r="AN39" s="93"/>
      <c r="AO39" s="89"/>
      <c r="AP39" s="71" t="s">
        <v>39</v>
      </c>
      <c r="AQ39" s="71"/>
      <c r="AR39" s="71" t="s">
        <v>39</v>
      </c>
      <c r="AS39" s="71"/>
      <c r="AT39" s="71"/>
      <c r="AU39" s="93"/>
      <c r="AV39" s="89"/>
      <c r="AW39" s="71"/>
      <c r="AX39" s="91"/>
      <c r="AY39" s="71"/>
      <c r="AZ39" s="87"/>
      <c r="BA39" s="71"/>
      <c r="BB39" s="93"/>
      <c r="BC39" s="89"/>
      <c r="BD39" s="71"/>
      <c r="BE39" s="91"/>
      <c r="BF39" s="71"/>
      <c r="BG39" s="155"/>
      <c r="BH39" s="89"/>
      <c r="BI39" s="93"/>
      <c r="BJ39" s="89"/>
      <c r="BK39" s="71"/>
      <c r="BL39" s="91"/>
      <c r="BM39" s="71"/>
      <c r="BN39" s="87"/>
      <c r="BO39" s="71"/>
      <c r="BP39" s="93"/>
      <c r="BQ39" s="89"/>
      <c r="BR39" s="71"/>
      <c r="BS39" s="91"/>
      <c r="BT39" s="71"/>
      <c r="BU39" s="87"/>
      <c r="BV39" s="71"/>
      <c r="BW39" s="93"/>
      <c r="BX39" s="89"/>
      <c r="BY39" s="71"/>
      <c r="BZ39" s="91"/>
      <c r="CA39" s="71"/>
      <c r="CB39" s="87"/>
      <c r="CC39" s="71"/>
      <c r="CD39" s="93"/>
      <c r="CE39" s="89"/>
      <c r="CF39" s="71"/>
      <c r="CG39" s="91"/>
      <c r="CH39" s="71"/>
      <c r="CI39" s="87"/>
      <c r="CJ39" s="71"/>
      <c r="CK39" s="93"/>
      <c r="CL39" s="89"/>
      <c r="CM39" s="71"/>
      <c r="CN39" s="91"/>
      <c r="CO39" s="71"/>
      <c r="CP39" s="87"/>
      <c r="CQ39" s="71"/>
      <c r="CR39" s="93"/>
      <c r="CS39" s="89"/>
      <c r="CT39" s="71"/>
      <c r="CU39" s="91"/>
      <c r="CV39" s="71"/>
      <c r="CW39" s="87"/>
      <c r="CX39" s="71"/>
      <c r="CY39" s="93"/>
      <c r="CZ39" s="89"/>
    </row>
    <row r="40" spans="1:104" s="98" customFormat="1" ht="18.75" customHeight="1">
      <c r="A40" s="82">
        <v>4</v>
      </c>
      <c r="B40" s="136" t="s">
        <v>139</v>
      </c>
      <c r="C40" s="136" t="s">
        <v>227</v>
      </c>
      <c r="D40" s="65" t="s">
        <v>171</v>
      </c>
      <c r="E40" s="85">
        <v>15</v>
      </c>
      <c r="F40" s="94"/>
      <c r="G40" s="95"/>
      <c r="H40" s="95" t="s">
        <v>39</v>
      </c>
      <c r="I40" s="95"/>
      <c r="J40" s="95" t="s">
        <v>39</v>
      </c>
      <c r="K40" s="95"/>
      <c r="L40" s="101" t="s">
        <v>39</v>
      </c>
      <c r="M40" s="97"/>
      <c r="N40" s="95"/>
      <c r="O40" s="95" t="s">
        <v>39</v>
      </c>
      <c r="P40" s="95"/>
      <c r="Q40" s="95" t="s">
        <v>39</v>
      </c>
      <c r="R40" s="95"/>
      <c r="S40" s="101" t="s">
        <v>39</v>
      </c>
      <c r="T40" s="97"/>
      <c r="U40" s="95"/>
      <c r="V40" s="95" t="s">
        <v>39</v>
      </c>
      <c r="W40" s="95"/>
      <c r="X40" s="95" t="s">
        <v>39</v>
      </c>
      <c r="Y40" s="95"/>
      <c r="Z40" s="97"/>
      <c r="AA40" s="97"/>
      <c r="AB40" s="88"/>
      <c r="AC40" s="88"/>
      <c r="AD40" s="88"/>
      <c r="AE40" s="136"/>
      <c r="AF40" s="85"/>
      <c r="AG40" s="97"/>
      <c r="AH40" s="97"/>
      <c r="AI40" s="88"/>
      <c r="AJ40" s="88"/>
      <c r="AK40" s="88"/>
      <c r="AL40" s="136"/>
      <c r="AM40" s="85"/>
      <c r="AN40" s="97"/>
      <c r="AO40" s="97"/>
      <c r="AP40" s="88"/>
      <c r="AQ40" s="88"/>
      <c r="AR40" s="88"/>
      <c r="AS40" s="136"/>
      <c r="AT40" s="85"/>
      <c r="AU40" s="97"/>
      <c r="AV40" s="97"/>
      <c r="AW40" s="88"/>
      <c r="AX40" s="88"/>
      <c r="AY40" s="88"/>
      <c r="AZ40" s="136"/>
      <c r="BA40" s="85"/>
      <c r="BB40" s="97"/>
      <c r="BC40" s="97"/>
      <c r="BD40" s="88"/>
      <c r="BE40" s="88"/>
      <c r="BF40" s="88"/>
      <c r="BG40" s="102"/>
      <c r="BH40" s="96"/>
      <c r="BI40" s="97"/>
      <c r="BJ40" s="97"/>
      <c r="BK40" s="88"/>
      <c r="BL40" s="88"/>
      <c r="BM40" s="88"/>
      <c r="BN40" s="136"/>
      <c r="BO40" s="85"/>
      <c r="BP40" s="97"/>
      <c r="BQ40" s="97"/>
      <c r="BR40" s="88"/>
      <c r="BS40" s="88"/>
      <c r="BT40" s="88"/>
      <c r="BU40" s="136"/>
      <c r="BV40" s="85"/>
      <c r="BW40" s="97"/>
      <c r="BX40" s="97"/>
      <c r="BY40" s="88"/>
      <c r="BZ40" s="88"/>
      <c r="CA40" s="88"/>
      <c r="CB40" s="136"/>
      <c r="CC40" s="85"/>
      <c r="CD40" s="97"/>
      <c r="CE40" s="97"/>
      <c r="CF40" s="88"/>
      <c r="CG40" s="88"/>
      <c r="CH40" s="88"/>
      <c r="CI40" s="136"/>
      <c r="CJ40" s="85"/>
      <c r="CK40" s="97"/>
      <c r="CL40" s="97"/>
      <c r="CM40" s="88"/>
      <c r="CN40" s="88"/>
      <c r="CO40" s="88"/>
      <c r="CP40" s="136"/>
      <c r="CQ40" s="85"/>
      <c r="CR40" s="97"/>
      <c r="CS40" s="97"/>
      <c r="CT40" s="88"/>
      <c r="CU40" s="88"/>
      <c r="CV40" s="88"/>
      <c r="CW40" s="136"/>
      <c r="CX40" s="85"/>
      <c r="CY40" s="97"/>
      <c r="CZ40" s="97"/>
    </row>
    <row r="41" spans="2:60" s="25" customFormat="1" ht="41.25" customHeight="1">
      <c r="B41" s="44" t="s">
        <v>7</v>
      </c>
      <c r="C41" s="47" t="s">
        <v>40</v>
      </c>
      <c r="D41" s="44"/>
      <c r="E41" s="46"/>
      <c r="F41" s="45"/>
      <c r="BG41" s="26"/>
      <c r="BH41" s="26"/>
    </row>
    <row r="42" spans="2:60" s="25" customFormat="1" ht="19.5" customHeight="1">
      <c r="B42" s="48" t="s">
        <v>60</v>
      </c>
      <c r="C42" s="49"/>
      <c r="D42" s="48"/>
      <c r="E42" s="49"/>
      <c r="F42" s="49"/>
      <c r="BG42" s="26"/>
      <c r="BH42" s="26"/>
    </row>
    <row r="43" spans="2:60" s="25" customFormat="1" ht="23.25" customHeight="1">
      <c r="B43" s="49" t="s">
        <v>178</v>
      </c>
      <c r="C43" s="50"/>
      <c r="D43" s="50"/>
      <c r="E43" s="50"/>
      <c r="F43" s="50"/>
      <c r="BG43" s="26"/>
      <c r="BH43" s="26"/>
    </row>
    <row r="44" spans="2:60" s="25" customFormat="1" ht="41.25" customHeight="1">
      <c r="B44" s="50"/>
      <c r="C44" s="50"/>
      <c r="D44" s="49"/>
      <c r="E44" s="50"/>
      <c r="F44" s="50"/>
      <c r="BG44" s="26"/>
      <c r="BH44" s="26"/>
    </row>
    <row r="45" spans="2:60" s="25" customFormat="1" ht="41.25" customHeight="1">
      <c r="B45" s="24"/>
      <c r="C45" s="24"/>
      <c r="D45" s="43"/>
      <c r="E45" s="24"/>
      <c r="F45" s="24"/>
      <c r="BG45" s="26"/>
      <c r="BH45" s="26"/>
    </row>
    <row r="46" spans="2:60" s="25" customFormat="1" ht="41.25" customHeight="1">
      <c r="B46" s="24"/>
      <c r="C46" s="24"/>
      <c r="D46" s="43"/>
      <c r="E46" s="24"/>
      <c r="F46" s="24"/>
      <c r="BG46" s="26"/>
      <c r="BH46" s="26"/>
    </row>
    <row r="47" spans="2:60" s="25" customFormat="1" ht="41.25" customHeight="1">
      <c r="B47" s="24"/>
      <c r="C47" s="24"/>
      <c r="D47" s="43"/>
      <c r="E47" s="24"/>
      <c r="F47" s="24"/>
      <c r="BG47" s="26"/>
      <c r="BH47" s="26"/>
    </row>
    <row r="48" spans="2:60" s="25" customFormat="1" ht="41.25" customHeight="1">
      <c r="B48" s="24"/>
      <c r="C48" s="24"/>
      <c r="D48" s="43"/>
      <c r="E48" s="24"/>
      <c r="F48" s="24"/>
      <c r="BG48" s="26"/>
      <c r="BH48" s="26"/>
    </row>
    <row r="49" spans="2:60" s="25" customFormat="1" ht="41.25" customHeight="1">
      <c r="B49" s="24"/>
      <c r="C49" s="24"/>
      <c r="D49" s="43"/>
      <c r="E49" s="24"/>
      <c r="F49" s="24"/>
      <c r="BG49" s="26"/>
      <c r="BH49" s="26"/>
    </row>
    <row r="50" spans="2:60" s="25" customFormat="1" ht="41.25" customHeight="1">
      <c r="B50" s="24"/>
      <c r="C50" s="24"/>
      <c r="D50" s="43"/>
      <c r="E50" s="24"/>
      <c r="F50" s="24"/>
      <c r="BG50" s="26"/>
      <c r="BH50" s="26"/>
    </row>
    <row r="51" spans="2:60" s="25" customFormat="1" ht="41.25" customHeight="1">
      <c r="B51" s="24"/>
      <c r="C51" s="24"/>
      <c r="D51" s="43"/>
      <c r="E51" s="24"/>
      <c r="F51" s="24"/>
      <c r="BG51" s="26"/>
      <c r="BH51" s="26"/>
    </row>
    <row r="52" spans="2:60" s="25" customFormat="1" ht="41.25" customHeight="1">
      <c r="B52" s="24"/>
      <c r="C52" s="24"/>
      <c r="D52" s="43"/>
      <c r="E52" s="24"/>
      <c r="F52" s="24"/>
      <c r="BG52" s="26"/>
      <c r="BH52" s="26"/>
    </row>
    <row r="53" spans="2:60" s="25" customFormat="1" ht="20.25" customHeight="1">
      <c r="B53" s="24"/>
      <c r="C53" s="24"/>
      <c r="D53" s="24"/>
      <c r="E53" s="24"/>
      <c r="F53" s="24"/>
      <c r="BG53" s="26"/>
      <c r="BH53" s="26"/>
    </row>
    <row r="54" spans="2:60" s="25" customFormat="1" ht="20.25" customHeight="1">
      <c r="B54" s="24"/>
      <c r="C54" s="24"/>
      <c r="D54" s="24"/>
      <c r="E54" s="24"/>
      <c r="F54" s="24"/>
      <c r="BG54" s="26"/>
      <c r="BH54" s="26"/>
    </row>
    <row r="55" spans="2:60" s="25" customFormat="1" ht="20.25" customHeight="1">
      <c r="B55" s="24"/>
      <c r="C55" s="24"/>
      <c r="D55" s="24"/>
      <c r="E55" s="24"/>
      <c r="F55" s="24"/>
      <c r="BG55" s="26"/>
      <c r="BH55" s="26"/>
    </row>
    <row r="56" spans="2:60" s="25" customFormat="1" ht="20.25" customHeight="1">
      <c r="B56" s="24"/>
      <c r="C56" s="24"/>
      <c r="D56" s="24"/>
      <c r="E56" s="24"/>
      <c r="F56" s="24"/>
      <c r="BG56" s="26"/>
      <c r="BH56" s="26"/>
    </row>
    <row r="57" spans="2:60" s="25" customFormat="1" ht="20.25" customHeight="1">
      <c r="B57" s="24"/>
      <c r="C57" s="24"/>
      <c r="D57" s="24"/>
      <c r="E57" s="24"/>
      <c r="F57" s="24"/>
      <c r="BG57" s="26"/>
      <c r="BH57" s="26"/>
    </row>
    <row r="58" spans="2:60" s="25" customFormat="1" ht="20.25" customHeight="1">
      <c r="B58" s="24"/>
      <c r="C58" s="24"/>
      <c r="D58" s="24"/>
      <c r="E58" s="24"/>
      <c r="F58" s="24"/>
      <c r="BG58" s="26"/>
      <c r="BH58" s="26"/>
    </row>
    <row r="59" spans="2:60" s="25" customFormat="1" ht="20.25" customHeight="1">
      <c r="B59" s="24"/>
      <c r="C59" s="24"/>
      <c r="D59" s="24"/>
      <c r="E59" s="24"/>
      <c r="F59" s="24"/>
      <c r="BG59" s="26"/>
      <c r="BH59" s="26"/>
    </row>
    <row r="60" spans="2:60" s="25" customFormat="1" ht="20.25" customHeight="1">
      <c r="B60" s="24"/>
      <c r="C60" s="24"/>
      <c r="D60" s="24"/>
      <c r="E60" s="24"/>
      <c r="F60" s="24"/>
      <c r="BG60" s="26"/>
      <c r="BH60" s="26"/>
    </row>
    <row r="61" spans="2:60" s="25" customFormat="1" ht="20.25" customHeight="1">
      <c r="B61" s="24"/>
      <c r="C61" s="24"/>
      <c r="D61" s="24"/>
      <c r="E61" s="24"/>
      <c r="F61" s="24"/>
      <c r="BG61" s="26"/>
      <c r="BH61" s="26"/>
    </row>
    <row r="62" spans="2:60" s="25" customFormat="1" ht="20.25" customHeight="1">
      <c r="B62" s="24"/>
      <c r="C62" s="24"/>
      <c r="D62" s="24"/>
      <c r="E62" s="24"/>
      <c r="F62" s="24"/>
      <c r="BG62" s="26"/>
      <c r="BH62" s="26"/>
    </row>
    <row r="63" spans="2:60" s="25" customFormat="1" ht="20.25" customHeight="1">
      <c r="B63" s="24"/>
      <c r="C63" s="24"/>
      <c r="D63" s="24"/>
      <c r="E63" s="24"/>
      <c r="F63" s="24"/>
      <c r="BG63" s="26"/>
      <c r="BH63" s="26"/>
    </row>
    <row r="64" spans="2:60" s="25" customFormat="1" ht="20.25" customHeight="1">
      <c r="B64" s="24"/>
      <c r="C64" s="24"/>
      <c r="D64" s="24"/>
      <c r="E64" s="24"/>
      <c r="F64" s="24"/>
      <c r="BG64" s="26"/>
      <c r="BH64" s="26"/>
    </row>
    <row r="65" spans="2:60" s="25" customFormat="1" ht="20.25" customHeight="1">
      <c r="B65" s="24"/>
      <c r="C65" s="24"/>
      <c r="D65" s="24"/>
      <c r="E65" s="24"/>
      <c r="F65" s="24"/>
      <c r="BG65" s="26"/>
      <c r="BH65" s="26"/>
    </row>
    <row r="66" spans="2:104" s="25" customFormat="1" ht="20.25" customHeight="1">
      <c r="B66" s="24"/>
      <c r="C66" s="24"/>
      <c r="D66" s="24"/>
      <c r="E66" s="24"/>
      <c r="F66" s="24"/>
      <c r="L66" s="26"/>
      <c r="M66" s="26"/>
      <c r="S66" s="26"/>
      <c r="T66" s="26"/>
      <c r="Z66" s="26"/>
      <c r="AA66" s="26"/>
      <c r="AG66" s="26"/>
      <c r="AH66" s="26"/>
      <c r="AN66" s="26"/>
      <c r="AO66" s="26"/>
      <c r="AU66" s="26"/>
      <c r="AV66" s="26"/>
      <c r="BB66" s="26"/>
      <c r="BC66" s="26"/>
      <c r="BG66" s="26"/>
      <c r="BH66" s="26"/>
      <c r="BI66" s="26"/>
      <c r="BJ66" s="26"/>
      <c r="BW66" s="26"/>
      <c r="BX66" s="26"/>
      <c r="CD66" s="26"/>
      <c r="CE66" s="26"/>
      <c r="CK66" s="26"/>
      <c r="CL66" s="26"/>
      <c r="CR66" s="26"/>
      <c r="CS66" s="26"/>
      <c r="CY66" s="26"/>
      <c r="CZ66" s="26"/>
    </row>
    <row r="67" spans="2:104" s="25" customFormat="1" ht="20.25" customHeight="1">
      <c r="B67" s="24"/>
      <c r="C67" s="24"/>
      <c r="D67" s="24"/>
      <c r="E67" s="24"/>
      <c r="F67" s="24"/>
      <c r="L67" s="26"/>
      <c r="M67" s="26"/>
      <c r="S67" s="26"/>
      <c r="T67" s="26"/>
      <c r="Z67" s="26"/>
      <c r="AA67" s="26"/>
      <c r="AG67" s="26"/>
      <c r="AH67" s="26"/>
      <c r="AN67" s="26"/>
      <c r="AO67" s="26"/>
      <c r="AU67" s="26"/>
      <c r="AV67" s="26"/>
      <c r="BB67" s="26"/>
      <c r="BC67" s="26"/>
      <c r="BG67" s="26"/>
      <c r="BH67" s="26"/>
      <c r="BI67" s="26"/>
      <c r="BJ67" s="26"/>
      <c r="BW67" s="26"/>
      <c r="BX67" s="26"/>
      <c r="CD67" s="26"/>
      <c r="CE67" s="26"/>
      <c r="CK67" s="26"/>
      <c r="CL67" s="26"/>
      <c r="CR67" s="26"/>
      <c r="CS67" s="26"/>
      <c r="CY67" s="26"/>
      <c r="CZ67" s="26"/>
    </row>
    <row r="68" spans="2:104" s="25" customFormat="1" ht="20.25" customHeight="1">
      <c r="B68" s="24"/>
      <c r="C68" s="24"/>
      <c r="D68" s="24"/>
      <c r="E68" s="24"/>
      <c r="F68" s="24"/>
      <c r="L68" s="26"/>
      <c r="M68" s="26"/>
      <c r="S68" s="26"/>
      <c r="T68" s="26"/>
      <c r="Z68" s="26"/>
      <c r="AA68" s="26"/>
      <c r="AG68" s="26"/>
      <c r="AH68" s="26"/>
      <c r="AN68" s="26"/>
      <c r="AO68" s="26"/>
      <c r="AU68" s="26"/>
      <c r="AV68" s="26"/>
      <c r="BB68" s="26"/>
      <c r="BC68" s="26"/>
      <c r="BG68" s="26"/>
      <c r="BH68" s="26"/>
      <c r="BI68" s="26"/>
      <c r="BJ68" s="26"/>
      <c r="BW68" s="26"/>
      <c r="BX68" s="26"/>
      <c r="CD68" s="26"/>
      <c r="CE68" s="26"/>
      <c r="CK68" s="26"/>
      <c r="CL68" s="26"/>
      <c r="CR68" s="26"/>
      <c r="CS68" s="26"/>
      <c r="CY68" s="26"/>
      <c r="CZ68" s="26"/>
    </row>
    <row r="69" spans="2:104" s="25" customFormat="1" ht="20.25" customHeight="1">
      <c r="B69" s="24"/>
      <c r="C69" s="24"/>
      <c r="D69" s="24"/>
      <c r="E69" s="24"/>
      <c r="F69" s="24"/>
      <c r="L69" s="26"/>
      <c r="M69" s="26"/>
      <c r="S69" s="26"/>
      <c r="T69" s="26"/>
      <c r="Z69" s="26"/>
      <c r="AA69" s="26"/>
      <c r="AG69" s="26"/>
      <c r="AH69" s="26"/>
      <c r="AN69" s="26"/>
      <c r="AO69" s="26"/>
      <c r="AU69" s="26"/>
      <c r="AV69" s="26"/>
      <c r="BB69" s="26"/>
      <c r="BC69" s="26"/>
      <c r="BG69" s="26"/>
      <c r="BH69" s="26"/>
      <c r="BI69" s="26"/>
      <c r="BJ69" s="26"/>
      <c r="BW69" s="26"/>
      <c r="BX69" s="26"/>
      <c r="CD69" s="26"/>
      <c r="CE69" s="26"/>
      <c r="CK69" s="26"/>
      <c r="CL69" s="26"/>
      <c r="CR69" s="26"/>
      <c r="CS69" s="26"/>
      <c r="CY69" s="26"/>
      <c r="CZ69" s="26"/>
    </row>
    <row r="70" spans="2:104" s="25" customFormat="1" ht="20.25" customHeight="1">
      <c r="B70" s="24"/>
      <c r="C70" s="24"/>
      <c r="D70" s="24"/>
      <c r="E70" s="24"/>
      <c r="F70" s="24"/>
      <c r="L70" s="26"/>
      <c r="M70" s="26"/>
      <c r="S70" s="26"/>
      <c r="T70" s="26"/>
      <c r="Z70" s="26"/>
      <c r="AA70" s="26"/>
      <c r="AG70" s="26"/>
      <c r="AH70" s="26"/>
      <c r="AN70" s="26"/>
      <c r="AO70" s="26"/>
      <c r="AU70" s="26"/>
      <c r="AV70" s="26"/>
      <c r="BB70" s="26"/>
      <c r="BC70" s="26"/>
      <c r="BG70" s="26"/>
      <c r="BH70" s="26"/>
      <c r="BI70" s="26"/>
      <c r="BJ70" s="26"/>
      <c r="BW70" s="26"/>
      <c r="BX70" s="26"/>
      <c r="CD70" s="26"/>
      <c r="CE70" s="26"/>
      <c r="CK70" s="26"/>
      <c r="CL70" s="26"/>
      <c r="CR70" s="26"/>
      <c r="CS70" s="26"/>
      <c r="CY70" s="26"/>
      <c r="CZ70" s="26"/>
    </row>
    <row r="71" spans="2:104" s="25" customFormat="1" ht="20.25" customHeight="1">
      <c r="B71" s="24"/>
      <c r="C71" s="24"/>
      <c r="D71" s="24"/>
      <c r="E71" s="24"/>
      <c r="F71" s="24"/>
      <c r="L71" s="26"/>
      <c r="M71" s="26"/>
      <c r="S71" s="26"/>
      <c r="T71" s="26"/>
      <c r="Z71" s="26"/>
      <c r="AA71" s="26"/>
      <c r="AG71" s="26"/>
      <c r="AH71" s="26"/>
      <c r="AN71" s="26"/>
      <c r="AO71" s="26"/>
      <c r="AU71" s="26"/>
      <c r="AV71" s="26"/>
      <c r="BB71" s="26"/>
      <c r="BC71" s="26"/>
      <c r="BG71" s="26"/>
      <c r="BH71" s="26"/>
      <c r="BI71" s="26"/>
      <c r="BJ71" s="26"/>
      <c r="BW71" s="26"/>
      <c r="BX71" s="26"/>
      <c r="CD71" s="26"/>
      <c r="CE71" s="26"/>
      <c r="CK71" s="26"/>
      <c r="CL71" s="26"/>
      <c r="CR71" s="26"/>
      <c r="CS71" s="26"/>
      <c r="CY71" s="26"/>
      <c r="CZ71" s="26"/>
    </row>
    <row r="72" spans="2:104" s="25" customFormat="1" ht="20.25" customHeight="1">
      <c r="B72" s="24"/>
      <c r="C72" s="24"/>
      <c r="D72" s="24"/>
      <c r="E72" s="24"/>
      <c r="F72" s="24"/>
      <c r="L72" s="26"/>
      <c r="M72" s="26"/>
      <c r="S72" s="26"/>
      <c r="T72" s="26"/>
      <c r="Z72" s="26"/>
      <c r="AA72" s="26"/>
      <c r="AG72" s="26"/>
      <c r="AH72" s="26"/>
      <c r="AN72" s="26"/>
      <c r="AO72" s="26"/>
      <c r="AU72" s="26"/>
      <c r="AV72" s="26"/>
      <c r="BB72" s="26"/>
      <c r="BC72" s="26"/>
      <c r="BG72" s="26"/>
      <c r="BH72" s="26"/>
      <c r="BI72" s="26"/>
      <c r="BJ72" s="26"/>
      <c r="BW72" s="26"/>
      <c r="BX72" s="26"/>
      <c r="CD72" s="26"/>
      <c r="CE72" s="26"/>
      <c r="CK72" s="26"/>
      <c r="CL72" s="26"/>
      <c r="CR72" s="26"/>
      <c r="CS72" s="26"/>
      <c r="CY72" s="26"/>
      <c r="CZ72" s="26"/>
    </row>
    <row r="73" spans="2:104" s="25" customFormat="1" ht="20.25" customHeight="1">
      <c r="B73" s="24"/>
      <c r="C73" s="24"/>
      <c r="D73" s="24"/>
      <c r="E73" s="24"/>
      <c r="F73" s="24"/>
      <c r="L73" s="26"/>
      <c r="M73" s="26"/>
      <c r="S73" s="26"/>
      <c r="T73" s="26"/>
      <c r="Z73" s="26"/>
      <c r="AA73" s="26"/>
      <c r="AG73" s="26"/>
      <c r="AH73" s="26"/>
      <c r="AN73" s="26"/>
      <c r="AO73" s="26"/>
      <c r="AU73" s="26"/>
      <c r="AV73" s="26"/>
      <c r="BB73" s="26"/>
      <c r="BC73" s="26"/>
      <c r="BG73" s="26"/>
      <c r="BH73" s="26"/>
      <c r="BI73" s="26"/>
      <c r="BJ73" s="26"/>
      <c r="BW73" s="26"/>
      <c r="BX73" s="26"/>
      <c r="CD73" s="26"/>
      <c r="CE73" s="26"/>
      <c r="CK73" s="26"/>
      <c r="CL73" s="26"/>
      <c r="CR73" s="26"/>
      <c r="CS73" s="26"/>
      <c r="CY73" s="26"/>
      <c r="CZ73" s="26"/>
    </row>
    <row r="74" spans="2:104" s="25" customFormat="1" ht="20.25" customHeight="1">
      <c r="B74" s="24"/>
      <c r="C74" s="24"/>
      <c r="D74" s="24"/>
      <c r="E74" s="24"/>
      <c r="F74" s="24"/>
      <c r="L74" s="26"/>
      <c r="M74" s="26"/>
      <c r="S74" s="26"/>
      <c r="T74" s="26"/>
      <c r="Z74" s="26"/>
      <c r="AA74" s="26"/>
      <c r="AG74" s="26"/>
      <c r="AH74" s="26"/>
      <c r="AN74" s="26"/>
      <c r="AO74" s="26"/>
      <c r="AU74" s="26"/>
      <c r="AV74" s="26"/>
      <c r="BB74" s="26"/>
      <c r="BC74" s="26"/>
      <c r="BG74" s="26"/>
      <c r="BH74" s="26"/>
      <c r="BI74" s="26"/>
      <c r="BJ74" s="26"/>
      <c r="BW74" s="26"/>
      <c r="BX74" s="26"/>
      <c r="CD74" s="26"/>
      <c r="CE74" s="26"/>
      <c r="CK74" s="26"/>
      <c r="CL74" s="26"/>
      <c r="CR74" s="26"/>
      <c r="CS74" s="26"/>
      <c r="CY74" s="26"/>
      <c r="CZ74" s="26"/>
    </row>
    <row r="75" spans="2:104" s="25" customFormat="1" ht="20.25" customHeight="1">
      <c r="B75" s="24"/>
      <c r="C75" s="24"/>
      <c r="D75" s="24"/>
      <c r="E75" s="24"/>
      <c r="F75" s="24"/>
      <c r="L75" s="26"/>
      <c r="M75" s="26"/>
      <c r="S75" s="26"/>
      <c r="T75" s="26"/>
      <c r="Z75" s="26"/>
      <c r="AA75" s="26"/>
      <c r="AG75" s="26"/>
      <c r="AH75" s="26"/>
      <c r="AN75" s="26"/>
      <c r="AO75" s="26"/>
      <c r="AU75" s="26"/>
      <c r="AV75" s="26"/>
      <c r="BB75" s="26"/>
      <c r="BC75" s="26"/>
      <c r="BG75" s="26"/>
      <c r="BH75" s="26"/>
      <c r="BI75" s="26"/>
      <c r="BJ75" s="26"/>
      <c r="BW75" s="26"/>
      <c r="BX75" s="26"/>
      <c r="CD75" s="26"/>
      <c r="CE75" s="26"/>
      <c r="CK75" s="26"/>
      <c r="CL75" s="26"/>
      <c r="CR75" s="26"/>
      <c r="CS75" s="26"/>
      <c r="CY75" s="26"/>
      <c r="CZ75" s="26"/>
    </row>
    <row r="76" spans="2:104" s="25" customFormat="1" ht="20.25" customHeight="1">
      <c r="B76" s="24"/>
      <c r="C76" s="24"/>
      <c r="D76" s="24"/>
      <c r="E76" s="24"/>
      <c r="F76" s="24"/>
      <c r="L76" s="26"/>
      <c r="M76" s="26"/>
      <c r="S76" s="26"/>
      <c r="T76" s="26"/>
      <c r="Z76" s="26"/>
      <c r="AA76" s="26"/>
      <c r="AG76" s="26"/>
      <c r="AH76" s="26"/>
      <c r="AN76" s="26"/>
      <c r="AO76" s="26"/>
      <c r="AU76" s="26"/>
      <c r="AV76" s="26"/>
      <c r="BB76" s="26"/>
      <c r="BC76" s="26"/>
      <c r="BG76" s="26"/>
      <c r="BH76" s="26"/>
      <c r="BI76" s="26"/>
      <c r="BJ76" s="26"/>
      <c r="BW76" s="26"/>
      <c r="BX76" s="26"/>
      <c r="CD76" s="26"/>
      <c r="CE76" s="26"/>
      <c r="CK76" s="26"/>
      <c r="CL76" s="26"/>
      <c r="CR76" s="26"/>
      <c r="CS76" s="26"/>
      <c r="CY76" s="26"/>
      <c r="CZ76" s="26"/>
    </row>
    <row r="77" spans="2:104" s="25" customFormat="1" ht="20.25" customHeight="1">
      <c r="B77" s="24"/>
      <c r="C77" s="24"/>
      <c r="D77" s="24"/>
      <c r="E77" s="24"/>
      <c r="F77" s="24"/>
      <c r="L77" s="26"/>
      <c r="M77" s="26"/>
      <c r="S77" s="26"/>
      <c r="T77" s="26"/>
      <c r="Z77" s="26"/>
      <c r="AA77" s="26"/>
      <c r="AG77" s="26"/>
      <c r="AH77" s="26"/>
      <c r="AN77" s="26"/>
      <c r="AO77" s="26"/>
      <c r="AU77" s="26"/>
      <c r="AV77" s="26"/>
      <c r="BB77" s="26"/>
      <c r="BC77" s="26"/>
      <c r="BG77" s="26"/>
      <c r="BH77" s="26"/>
      <c r="BI77" s="26"/>
      <c r="BJ77" s="26"/>
      <c r="BW77" s="26"/>
      <c r="BX77" s="26"/>
      <c r="CD77" s="26"/>
      <c r="CE77" s="26"/>
      <c r="CK77" s="26"/>
      <c r="CL77" s="26"/>
      <c r="CR77" s="26"/>
      <c r="CS77" s="26"/>
      <c r="CY77" s="26"/>
      <c r="CZ77" s="26"/>
    </row>
    <row r="78" spans="1:104" s="37" customFormat="1" ht="20.25" customHeight="1">
      <c r="A78" s="66"/>
      <c r="B78" s="160" t="s">
        <v>63</v>
      </c>
      <c r="C78" s="70"/>
      <c r="D78" s="72" t="s">
        <v>65</v>
      </c>
      <c r="E78" s="69"/>
      <c r="F78" s="34"/>
      <c r="G78" s="67"/>
      <c r="H78" s="35"/>
      <c r="I78" s="67"/>
      <c r="J78" s="34"/>
      <c r="K78" s="67"/>
      <c r="L78" s="64"/>
      <c r="M78" s="64"/>
      <c r="N78" s="67"/>
      <c r="O78" s="35"/>
      <c r="P78" s="67"/>
      <c r="Q78" s="34"/>
      <c r="R78" s="67"/>
      <c r="S78" s="64"/>
      <c r="T78" s="64"/>
      <c r="U78" s="67"/>
      <c r="V78" s="35"/>
      <c r="W78" s="67"/>
      <c r="X78" s="34"/>
      <c r="Y78" s="67"/>
      <c r="Z78" s="64"/>
      <c r="AA78" s="64"/>
      <c r="AB78" s="67"/>
      <c r="AC78" s="35"/>
      <c r="AD78" s="34"/>
      <c r="AE78" s="34"/>
      <c r="AF78" s="34"/>
      <c r="AG78" s="64"/>
      <c r="AH78" s="64"/>
      <c r="AI78" s="34"/>
      <c r="AJ78" s="35"/>
      <c r="AK78" s="34"/>
      <c r="AL78" s="34"/>
      <c r="AM78" s="34"/>
      <c r="AN78" s="64"/>
      <c r="AO78" s="64"/>
      <c r="AP78" s="34"/>
      <c r="AQ78" s="35"/>
      <c r="AR78" s="34"/>
      <c r="AS78" s="34"/>
      <c r="AT78" s="34"/>
      <c r="AU78" s="64"/>
      <c r="AV78" s="64"/>
      <c r="AW78" s="34"/>
      <c r="AX78" s="35"/>
      <c r="AY78" s="34"/>
      <c r="AZ78" s="34"/>
      <c r="BA78" s="34"/>
      <c r="BB78" s="64"/>
      <c r="BC78" s="64"/>
      <c r="BD78" s="34"/>
      <c r="BE78" s="35"/>
      <c r="BF78" s="34"/>
      <c r="BG78" s="39"/>
      <c r="BH78" s="39"/>
      <c r="BI78" s="64"/>
      <c r="BJ78" s="64"/>
      <c r="BK78" s="34"/>
      <c r="BL78" s="35"/>
      <c r="BM78" s="34"/>
      <c r="BN78" s="34"/>
      <c r="BO78" s="34"/>
      <c r="BP78" s="35"/>
      <c r="BQ78" s="35"/>
      <c r="BR78" s="34"/>
      <c r="BS78" s="35"/>
      <c r="BT78" s="34"/>
      <c r="BU78" s="34"/>
      <c r="BV78" s="34"/>
      <c r="BW78" s="64"/>
      <c r="BX78" s="64"/>
      <c r="BY78" s="34"/>
      <c r="BZ78" s="35"/>
      <c r="CA78" s="34"/>
      <c r="CB78" s="34"/>
      <c r="CC78" s="34"/>
      <c r="CD78" s="64"/>
      <c r="CE78" s="64"/>
      <c r="CF78" s="34"/>
      <c r="CG78" s="35"/>
      <c r="CH78" s="34"/>
      <c r="CI78" s="34"/>
      <c r="CJ78" s="34"/>
      <c r="CK78" s="64"/>
      <c r="CL78" s="64"/>
      <c r="CM78" s="34"/>
      <c r="CN78" s="35"/>
      <c r="CO78" s="34"/>
      <c r="CP78" s="34"/>
      <c r="CQ78" s="34"/>
      <c r="CR78" s="64"/>
      <c r="CS78" s="64"/>
      <c r="CT78" s="34"/>
      <c r="CU78" s="35"/>
      <c r="CV78" s="34"/>
      <c r="CW78" s="34"/>
      <c r="CX78" s="34"/>
      <c r="CY78" s="64"/>
      <c r="CZ78" s="64"/>
    </row>
    <row r="79" spans="2:104" s="25" customFormat="1" ht="20.25" customHeight="1">
      <c r="B79" s="24"/>
      <c r="C79" s="24"/>
      <c r="D79" s="24"/>
      <c r="E79" s="24"/>
      <c r="F79" s="24"/>
      <c r="L79" s="26"/>
      <c r="M79" s="26"/>
      <c r="S79" s="26"/>
      <c r="T79" s="26"/>
      <c r="Z79" s="26"/>
      <c r="AA79" s="26"/>
      <c r="AG79" s="26"/>
      <c r="AH79" s="26"/>
      <c r="AN79" s="26"/>
      <c r="AO79" s="26"/>
      <c r="AU79" s="26"/>
      <c r="AV79" s="26"/>
      <c r="BB79" s="26"/>
      <c r="BC79" s="26"/>
      <c r="BG79" s="26"/>
      <c r="BH79" s="26"/>
      <c r="BI79" s="26"/>
      <c r="BJ79" s="26"/>
      <c r="BW79" s="26"/>
      <c r="BX79" s="26"/>
      <c r="CD79" s="26"/>
      <c r="CE79" s="26"/>
      <c r="CK79" s="26"/>
      <c r="CL79" s="26"/>
      <c r="CR79" s="26"/>
      <c r="CS79" s="26"/>
      <c r="CY79" s="26"/>
      <c r="CZ79" s="26"/>
    </row>
    <row r="80" spans="2:104" s="25" customFormat="1" ht="20.25" customHeight="1">
      <c r="B80" s="24"/>
      <c r="C80" s="24"/>
      <c r="D80" s="24"/>
      <c r="E80" s="24"/>
      <c r="F80" s="24"/>
      <c r="L80" s="26"/>
      <c r="M80" s="26"/>
      <c r="S80" s="26"/>
      <c r="T80" s="26"/>
      <c r="Z80" s="26"/>
      <c r="AA80" s="26"/>
      <c r="AG80" s="26"/>
      <c r="AH80" s="26"/>
      <c r="AN80" s="26"/>
      <c r="AO80" s="26"/>
      <c r="AU80" s="26"/>
      <c r="AV80" s="26"/>
      <c r="BB80" s="26"/>
      <c r="BC80" s="26"/>
      <c r="BG80" s="26"/>
      <c r="BH80" s="26"/>
      <c r="BI80" s="26"/>
      <c r="BJ80" s="26"/>
      <c r="BW80" s="26"/>
      <c r="BX80" s="26"/>
      <c r="CD80" s="26"/>
      <c r="CE80" s="26"/>
      <c r="CK80" s="26"/>
      <c r="CL80" s="26"/>
      <c r="CR80" s="26"/>
      <c r="CS80" s="26"/>
      <c r="CY80" s="26"/>
      <c r="CZ80" s="26"/>
    </row>
    <row r="81" spans="2:104" s="25" customFormat="1" ht="20.25" customHeight="1">
      <c r="B81" s="24"/>
      <c r="C81" s="24"/>
      <c r="D81" s="24"/>
      <c r="E81" s="24"/>
      <c r="F81" s="24"/>
      <c r="L81" s="26"/>
      <c r="M81" s="26"/>
      <c r="S81" s="26"/>
      <c r="T81" s="26"/>
      <c r="Z81" s="26"/>
      <c r="AA81" s="26"/>
      <c r="AG81" s="26"/>
      <c r="AH81" s="26"/>
      <c r="AN81" s="26"/>
      <c r="AO81" s="26"/>
      <c r="AU81" s="26"/>
      <c r="AV81" s="26"/>
      <c r="BB81" s="26"/>
      <c r="BC81" s="26"/>
      <c r="BG81" s="26"/>
      <c r="BH81" s="26"/>
      <c r="BI81" s="26"/>
      <c r="BJ81" s="26"/>
      <c r="BW81" s="26"/>
      <c r="BX81" s="26"/>
      <c r="CD81" s="26"/>
      <c r="CE81" s="26"/>
      <c r="CK81" s="26"/>
      <c r="CL81" s="26"/>
      <c r="CR81" s="26"/>
      <c r="CS81" s="26"/>
      <c r="CY81" s="26"/>
      <c r="CZ81" s="26"/>
    </row>
    <row r="82" spans="2:104" s="25" customFormat="1" ht="20.25" customHeight="1">
      <c r="B82" s="24"/>
      <c r="C82" s="24"/>
      <c r="D82" s="24"/>
      <c r="E82" s="24"/>
      <c r="F82" s="24"/>
      <c r="L82" s="26"/>
      <c r="M82" s="26"/>
      <c r="S82" s="26"/>
      <c r="T82" s="26"/>
      <c r="Z82" s="26"/>
      <c r="AA82" s="26"/>
      <c r="AG82" s="26"/>
      <c r="AH82" s="26"/>
      <c r="AN82" s="26"/>
      <c r="AO82" s="26"/>
      <c r="AU82" s="26"/>
      <c r="AV82" s="26"/>
      <c r="BB82" s="26"/>
      <c r="BC82" s="26"/>
      <c r="BG82" s="26"/>
      <c r="BH82" s="26"/>
      <c r="BI82" s="26"/>
      <c r="BJ82" s="26"/>
      <c r="BW82" s="26"/>
      <c r="BX82" s="26"/>
      <c r="CD82" s="26"/>
      <c r="CE82" s="26"/>
      <c r="CK82" s="26"/>
      <c r="CL82" s="26"/>
      <c r="CR82" s="26"/>
      <c r="CS82" s="26"/>
      <c r="CY82" s="26"/>
      <c r="CZ82" s="26"/>
    </row>
    <row r="83" spans="2:104" s="25" customFormat="1" ht="20.25" customHeight="1">
      <c r="B83" s="24"/>
      <c r="C83" s="24"/>
      <c r="D83" s="24"/>
      <c r="E83" s="24"/>
      <c r="F83" s="24"/>
      <c r="L83" s="26"/>
      <c r="M83" s="26"/>
      <c r="S83" s="26"/>
      <c r="T83" s="26"/>
      <c r="Z83" s="26"/>
      <c r="AA83" s="26"/>
      <c r="AG83" s="26"/>
      <c r="AH83" s="26"/>
      <c r="AN83" s="26"/>
      <c r="AO83" s="26"/>
      <c r="AU83" s="26"/>
      <c r="AV83" s="26"/>
      <c r="BB83" s="26"/>
      <c r="BC83" s="26"/>
      <c r="BG83" s="26"/>
      <c r="BH83" s="26"/>
      <c r="BI83" s="26"/>
      <c r="BJ83" s="26"/>
      <c r="BW83" s="26"/>
      <c r="BX83" s="26"/>
      <c r="CD83" s="26"/>
      <c r="CE83" s="26"/>
      <c r="CK83" s="26"/>
      <c r="CL83" s="26"/>
      <c r="CR83" s="26"/>
      <c r="CS83" s="26"/>
      <c r="CY83" s="26"/>
      <c r="CZ83" s="26"/>
    </row>
    <row r="84" spans="2:104" s="25" customFormat="1" ht="20.25" customHeight="1">
      <c r="B84" s="24"/>
      <c r="C84" s="24"/>
      <c r="D84" s="24"/>
      <c r="E84" s="24"/>
      <c r="F84" s="24"/>
      <c r="L84" s="26"/>
      <c r="M84" s="26"/>
      <c r="S84" s="26"/>
      <c r="T84" s="26"/>
      <c r="Z84" s="26"/>
      <c r="AA84" s="26"/>
      <c r="AG84" s="26"/>
      <c r="AH84" s="26"/>
      <c r="AN84" s="26"/>
      <c r="AO84" s="26"/>
      <c r="AU84" s="26"/>
      <c r="AV84" s="26"/>
      <c r="BB84" s="26"/>
      <c r="BC84" s="26"/>
      <c r="BG84" s="26"/>
      <c r="BH84" s="26"/>
      <c r="BI84" s="26"/>
      <c r="BJ84" s="26"/>
      <c r="BW84" s="26"/>
      <c r="BX84" s="26"/>
      <c r="CD84" s="26"/>
      <c r="CE84" s="26"/>
      <c r="CK84" s="26"/>
      <c r="CL84" s="26"/>
      <c r="CR84" s="26"/>
      <c r="CS84" s="26"/>
      <c r="CY84" s="26"/>
      <c r="CZ84" s="26"/>
    </row>
    <row r="85" spans="2:104" s="25" customFormat="1" ht="20.25" customHeight="1">
      <c r="B85" s="24"/>
      <c r="C85" s="24"/>
      <c r="D85" s="24"/>
      <c r="E85" s="24"/>
      <c r="F85" s="24"/>
      <c r="L85" s="26"/>
      <c r="M85" s="26"/>
      <c r="S85" s="26"/>
      <c r="T85" s="26"/>
      <c r="Z85" s="26"/>
      <c r="AA85" s="26"/>
      <c r="AG85" s="26"/>
      <c r="AH85" s="26"/>
      <c r="AN85" s="26"/>
      <c r="AO85" s="26"/>
      <c r="AU85" s="26"/>
      <c r="AV85" s="26"/>
      <c r="BB85" s="26"/>
      <c r="BC85" s="26"/>
      <c r="BG85" s="26"/>
      <c r="BH85" s="26"/>
      <c r="BI85" s="26"/>
      <c r="BJ85" s="26"/>
      <c r="BW85" s="26"/>
      <c r="BX85" s="26"/>
      <c r="CD85" s="26"/>
      <c r="CE85" s="26"/>
      <c r="CK85" s="26"/>
      <c r="CL85" s="26"/>
      <c r="CR85" s="26"/>
      <c r="CS85" s="26"/>
      <c r="CY85" s="26"/>
      <c r="CZ85" s="26"/>
    </row>
    <row r="86" spans="2:104" s="25" customFormat="1" ht="20.25" customHeight="1">
      <c r="B86" s="24"/>
      <c r="C86" s="24"/>
      <c r="D86" s="24"/>
      <c r="E86" s="24"/>
      <c r="F86" s="24"/>
      <c r="L86" s="26"/>
      <c r="M86" s="26"/>
      <c r="S86" s="26"/>
      <c r="T86" s="26"/>
      <c r="Z86" s="26"/>
      <c r="AA86" s="26"/>
      <c r="AG86" s="26"/>
      <c r="AH86" s="26"/>
      <c r="AN86" s="26"/>
      <c r="AO86" s="26"/>
      <c r="AU86" s="26"/>
      <c r="AV86" s="26"/>
      <c r="BB86" s="26"/>
      <c r="BC86" s="26"/>
      <c r="BG86" s="26"/>
      <c r="BH86" s="26"/>
      <c r="BI86" s="26"/>
      <c r="BJ86" s="26"/>
      <c r="BW86" s="26"/>
      <c r="BX86" s="26"/>
      <c r="CD86" s="26"/>
      <c r="CE86" s="26"/>
      <c r="CK86" s="26"/>
      <c r="CL86" s="26"/>
      <c r="CR86" s="26"/>
      <c r="CS86" s="26"/>
      <c r="CY86" s="26"/>
      <c r="CZ86" s="26"/>
    </row>
    <row r="87" spans="2:104" s="25" customFormat="1" ht="20.25" customHeight="1">
      <c r="B87" s="24"/>
      <c r="C87" s="24"/>
      <c r="D87" s="24"/>
      <c r="E87" s="24"/>
      <c r="F87" s="24"/>
      <c r="L87" s="26"/>
      <c r="M87" s="26"/>
      <c r="S87" s="26"/>
      <c r="T87" s="26"/>
      <c r="Z87" s="26"/>
      <c r="AA87" s="26"/>
      <c r="AG87" s="26"/>
      <c r="AH87" s="26"/>
      <c r="AN87" s="26"/>
      <c r="AO87" s="26"/>
      <c r="AU87" s="26"/>
      <c r="AV87" s="26"/>
      <c r="BB87" s="26"/>
      <c r="BC87" s="26"/>
      <c r="BG87" s="26"/>
      <c r="BH87" s="26"/>
      <c r="BI87" s="26"/>
      <c r="BJ87" s="26"/>
      <c r="BW87" s="26"/>
      <c r="BX87" s="26"/>
      <c r="CD87" s="26"/>
      <c r="CE87" s="26"/>
      <c r="CK87" s="26"/>
      <c r="CL87" s="26"/>
      <c r="CR87" s="26"/>
      <c r="CS87" s="26"/>
      <c r="CY87" s="26"/>
      <c r="CZ87" s="26"/>
    </row>
    <row r="88" spans="2:104" s="25" customFormat="1" ht="20.25" customHeight="1">
      <c r="B88" s="24"/>
      <c r="C88" s="24"/>
      <c r="D88" s="24"/>
      <c r="E88" s="24"/>
      <c r="F88" s="24"/>
      <c r="L88" s="26"/>
      <c r="M88" s="26"/>
      <c r="S88" s="26"/>
      <c r="T88" s="26"/>
      <c r="Z88" s="26"/>
      <c r="AA88" s="26"/>
      <c r="AG88" s="26"/>
      <c r="AH88" s="26"/>
      <c r="AN88" s="26"/>
      <c r="AO88" s="26"/>
      <c r="AU88" s="26"/>
      <c r="AV88" s="26"/>
      <c r="BB88" s="26"/>
      <c r="BC88" s="26"/>
      <c r="BG88" s="26"/>
      <c r="BH88" s="26"/>
      <c r="BI88" s="26"/>
      <c r="BJ88" s="26"/>
      <c r="BW88" s="26"/>
      <c r="BX88" s="26"/>
      <c r="CD88" s="26"/>
      <c r="CE88" s="26"/>
      <c r="CK88" s="26"/>
      <c r="CL88" s="26"/>
      <c r="CR88" s="26"/>
      <c r="CS88" s="26"/>
      <c r="CY88" s="26"/>
      <c r="CZ88" s="26"/>
    </row>
    <row r="89" spans="2:104" s="25" customFormat="1" ht="20.25" customHeight="1">
      <c r="B89" s="24"/>
      <c r="C89" s="24"/>
      <c r="D89" s="24"/>
      <c r="E89" s="24"/>
      <c r="F89" s="24"/>
      <c r="L89" s="26"/>
      <c r="M89" s="26"/>
      <c r="S89" s="26"/>
      <c r="T89" s="26"/>
      <c r="Z89" s="26"/>
      <c r="AA89" s="26"/>
      <c r="AG89" s="26"/>
      <c r="AH89" s="26"/>
      <c r="AN89" s="26"/>
      <c r="AO89" s="26"/>
      <c r="AU89" s="26"/>
      <c r="AV89" s="26"/>
      <c r="BB89" s="26"/>
      <c r="BC89" s="26"/>
      <c r="BG89" s="26"/>
      <c r="BH89" s="26"/>
      <c r="BI89" s="26"/>
      <c r="BJ89" s="26"/>
      <c r="BW89" s="26"/>
      <c r="BX89" s="26"/>
      <c r="CD89" s="26"/>
      <c r="CE89" s="26"/>
      <c r="CK89" s="26"/>
      <c r="CL89" s="26"/>
      <c r="CR89" s="26"/>
      <c r="CS89" s="26"/>
      <c r="CY89" s="26"/>
      <c r="CZ89" s="26"/>
    </row>
    <row r="90" spans="2:104" s="25" customFormat="1" ht="20.25" customHeight="1">
      <c r="B90" s="24"/>
      <c r="C90" s="24"/>
      <c r="D90" s="24"/>
      <c r="E90" s="24"/>
      <c r="F90" s="24"/>
      <c r="L90" s="26"/>
      <c r="M90" s="26"/>
      <c r="S90" s="26"/>
      <c r="T90" s="26"/>
      <c r="Z90" s="26"/>
      <c r="AA90" s="26"/>
      <c r="AG90" s="26"/>
      <c r="AH90" s="26"/>
      <c r="AN90" s="26"/>
      <c r="AO90" s="26"/>
      <c r="AU90" s="26"/>
      <c r="AV90" s="26"/>
      <c r="BB90" s="26"/>
      <c r="BC90" s="26"/>
      <c r="BG90" s="26"/>
      <c r="BH90" s="26"/>
      <c r="BI90" s="26"/>
      <c r="BJ90" s="26"/>
      <c r="BW90" s="26"/>
      <c r="BX90" s="26"/>
      <c r="CD90" s="26"/>
      <c r="CE90" s="26"/>
      <c r="CK90" s="26"/>
      <c r="CL90" s="26"/>
      <c r="CR90" s="26"/>
      <c r="CS90" s="26"/>
      <c r="CY90" s="26"/>
      <c r="CZ90" s="26"/>
    </row>
    <row r="91" spans="2:104" s="25" customFormat="1" ht="20.25" customHeight="1">
      <c r="B91" s="24"/>
      <c r="C91" s="24"/>
      <c r="D91" s="24"/>
      <c r="E91" s="24"/>
      <c r="F91" s="24"/>
      <c r="L91" s="26"/>
      <c r="M91" s="26"/>
      <c r="S91" s="26"/>
      <c r="T91" s="26"/>
      <c r="Z91" s="26"/>
      <c r="AA91" s="26"/>
      <c r="AG91" s="26"/>
      <c r="AH91" s="26"/>
      <c r="AN91" s="26"/>
      <c r="AO91" s="26"/>
      <c r="AU91" s="26"/>
      <c r="AV91" s="26"/>
      <c r="BB91" s="26"/>
      <c r="BC91" s="26"/>
      <c r="BG91" s="26"/>
      <c r="BH91" s="26"/>
      <c r="BI91" s="26"/>
      <c r="BJ91" s="26"/>
      <c r="BW91" s="26"/>
      <c r="BX91" s="26"/>
      <c r="CD91" s="26"/>
      <c r="CE91" s="26"/>
      <c r="CK91" s="26"/>
      <c r="CL91" s="26"/>
      <c r="CR91" s="26"/>
      <c r="CS91" s="26"/>
      <c r="CY91" s="26"/>
      <c r="CZ91" s="26"/>
    </row>
    <row r="92" spans="2:104" s="25" customFormat="1" ht="20.25" customHeight="1">
      <c r="B92" s="24"/>
      <c r="C92" s="24"/>
      <c r="D92" s="24"/>
      <c r="E92" s="24"/>
      <c r="F92" s="24"/>
      <c r="L92" s="26"/>
      <c r="M92" s="26"/>
      <c r="S92" s="26"/>
      <c r="T92" s="26"/>
      <c r="Z92" s="26"/>
      <c r="AA92" s="26"/>
      <c r="AG92" s="26"/>
      <c r="AH92" s="26"/>
      <c r="AN92" s="26"/>
      <c r="AO92" s="26"/>
      <c r="AU92" s="26"/>
      <c r="AV92" s="26"/>
      <c r="BB92" s="26"/>
      <c r="BC92" s="26"/>
      <c r="BG92" s="26"/>
      <c r="BH92" s="26"/>
      <c r="BI92" s="26"/>
      <c r="BJ92" s="26"/>
      <c r="BW92" s="26"/>
      <c r="BX92" s="26"/>
      <c r="CD92" s="26"/>
      <c r="CE92" s="26"/>
      <c r="CK92" s="26"/>
      <c r="CL92" s="26"/>
      <c r="CR92" s="26"/>
      <c r="CS92" s="26"/>
      <c r="CY92" s="26"/>
      <c r="CZ92" s="26"/>
    </row>
    <row r="93" ht="20.25" customHeight="1"/>
    <row r="94" ht="20.25" customHeight="1"/>
    <row r="95" ht="20.25" customHeight="1"/>
    <row r="96" ht="20.25" customHeight="1"/>
    <row r="109" spans="1:104" s="40" customFormat="1" ht="34.5" customHeight="1">
      <c r="A109" s="59">
        <v>2</v>
      </c>
      <c r="B109" s="14" t="s">
        <v>41</v>
      </c>
      <c r="C109" s="41" t="s">
        <v>48</v>
      </c>
      <c r="D109" s="14" t="s">
        <v>42</v>
      </c>
      <c r="E109" s="31">
        <v>18</v>
      </c>
      <c r="F109" s="39"/>
      <c r="G109" s="42"/>
      <c r="H109" s="42" t="s">
        <v>39</v>
      </c>
      <c r="I109" s="42"/>
      <c r="J109" s="42" t="s">
        <v>39</v>
      </c>
      <c r="K109" s="42"/>
      <c r="L109" s="42" t="s">
        <v>47</v>
      </c>
      <c r="M109" s="42"/>
      <c r="N109" s="42"/>
      <c r="O109" s="42" t="s">
        <v>39</v>
      </c>
      <c r="P109" s="42"/>
      <c r="Q109" s="42" t="s">
        <v>39</v>
      </c>
      <c r="R109" s="42"/>
      <c r="S109" s="42" t="s">
        <v>47</v>
      </c>
      <c r="T109" s="42"/>
      <c r="U109" s="36"/>
      <c r="V109" s="42"/>
      <c r="W109" s="38"/>
      <c r="X109" s="42"/>
      <c r="Y109" s="39"/>
      <c r="Z109" s="42"/>
      <c r="AA109" s="38"/>
      <c r="AB109" s="32"/>
      <c r="AC109" s="38"/>
      <c r="AD109" s="42"/>
      <c r="AE109" s="64"/>
      <c r="AF109" s="32"/>
      <c r="AG109" s="42"/>
      <c r="AH109" s="42"/>
      <c r="AI109" s="32"/>
      <c r="AJ109" s="38"/>
      <c r="AK109" s="42"/>
      <c r="AL109" s="64"/>
      <c r="AM109" s="28"/>
      <c r="AN109" s="38"/>
      <c r="AO109" s="42"/>
      <c r="AP109" s="32"/>
      <c r="AQ109" s="38"/>
      <c r="AR109" s="42"/>
      <c r="AS109" s="64"/>
      <c r="AT109" s="42"/>
      <c r="AU109" s="38"/>
      <c r="AV109" s="42"/>
      <c r="AW109" s="32"/>
      <c r="AX109" s="38"/>
      <c r="AY109" s="42"/>
      <c r="AZ109" s="64"/>
      <c r="BA109" s="42"/>
      <c r="BB109" s="38"/>
      <c r="BC109" s="42"/>
      <c r="BD109" s="32"/>
      <c r="BE109" s="38"/>
      <c r="BF109" s="42"/>
      <c r="BG109" s="64"/>
      <c r="BH109" s="42"/>
      <c r="BI109" s="38"/>
      <c r="BJ109" s="42"/>
      <c r="BK109" s="32"/>
      <c r="BL109" s="38"/>
      <c r="BM109" s="42"/>
      <c r="BN109" s="64"/>
      <c r="BO109" s="42"/>
      <c r="BP109" s="38"/>
      <c r="BQ109" s="42"/>
      <c r="BR109" s="42"/>
      <c r="BS109" s="38"/>
      <c r="BT109" s="42"/>
      <c r="BU109" s="64"/>
      <c r="BV109" s="42"/>
      <c r="BW109" s="38"/>
      <c r="BX109" s="42"/>
      <c r="BY109" s="42"/>
      <c r="BZ109" s="38"/>
      <c r="CA109" s="42"/>
      <c r="CB109" s="64"/>
      <c r="CC109" s="42"/>
      <c r="CD109" s="38"/>
      <c r="CE109" s="42"/>
      <c r="CF109" s="42"/>
      <c r="CG109" s="38"/>
      <c r="CH109" s="42"/>
      <c r="CI109" s="64"/>
      <c r="CJ109" s="42"/>
      <c r="CK109" s="38"/>
      <c r="CL109" s="42"/>
      <c r="CM109" s="42"/>
      <c r="CN109" s="38"/>
      <c r="CO109" s="32"/>
      <c r="CP109" s="64"/>
      <c r="CQ109" s="42"/>
      <c r="CR109" s="38"/>
      <c r="CS109" s="42"/>
      <c r="CT109" s="42"/>
      <c r="CU109" s="38"/>
      <c r="CV109" s="32"/>
      <c r="CW109" s="64"/>
      <c r="CX109" s="42"/>
      <c r="CY109" s="38"/>
      <c r="CZ109" s="42"/>
    </row>
    <row r="134" spans="1:104" s="37" customFormat="1" ht="34.5" customHeight="1">
      <c r="A134" s="30">
        <v>4</v>
      </c>
      <c r="B134" s="53" t="s">
        <v>43</v>
      </c>
      <c r="C134" s="58" t="s">
        <v>49</v>
      </c>
      <c r="D134" s="19" t="s">
        <v>44</v>
      </c>
      <c r="E134" s="31">
        <v>18</v>
      </c>
      <c r="F134" s="34"/>
      <c r="G134" s="33"/>
      <c r="H134" s="32"/>
      <c r="I134" s="32"/>
      <c r="J134" s="35"/>
      <c r="K134" s="29"/>
      <c r="L134" s="38"/>
      <c r="M134" s="42"/>
      <c r="N134" s="33"/>
      <c r="O134" s="32"/>
      <c r="P134" s="32"/>
      <c r="Q134" s="35"/>
      <c r="R134" s="29"/>
      <c r="S134" s="38"/>
      <c r="T134" s="42"/>
      <c r="U134" s="36"/>
      <c r="V134" s="32" t="s">
        <v>39</v>
      </c>
      <c r="W134" s="32"/>
      <c r="X134" s="32" t="s">
        <v>39</v>
      </c>
      <c r="Y134" s="32"/>
      <c r="Z134" s="42" t="s">
        <v>39</v>
      </c>
      <c r="AA134" s="38"/>
      <c r="AB134" s="32"/>
      <c r="AC134" s="32" t="s">
        <v>39</v>
      </c>
      <c r="AD134" s="32"/>
      <c r="AE134" s="32" t="s">
        <v>39</v>
      </c>
      <c r="AF134" s="32"/>
      <c r="AG134" s="42" t="s">
        <v>47</v>
      </c>
      <c r="AH134" s="42"/>
      <c r="AI134" s="32"/>
      <c r="AJ134" s="36"/>
      <c r="AK134" s="32"/>
      <c r="AL134" s="35"/>
      <c r="AM134" s="29"/>
      <c r="AN134" s="38"/>
      <c r="AO134" s="42"/>
      <c r="AP134" s="32"/>
      <c r="AQ134" s="36"/>
      <c r="AR134" s="32"/>
      <c r="AS134" s="35"/>
      <c r="AT134" s="32"/>
      <c r="AU134" s="38"/>
      <c r="AV134" s="42"/>
      <c r="AW134" s="32"/>
      <c r="AX134" s="36"/>
      <c r="AY134" s="32"/>
      <c r="AZ134" s="35"/>
      <c r="BA134" s="32"/>
      <c r="BB134" s="38"/>
      <c r="BC134" s="42"/>
      <c r="BD134" s="32"/>
      <c r="BE134" s="36"/>
      <c r="BF134" s="32"/>
      <c r="BG134" s="64"/>
      <c r="BH134" s="42"/>
      <c r="BI134" s="38"/>
      <c r="BJ134" s="42"/>
      <c r="BK134" s="32"/>
      <c r="BL134" s="36"/>
      <c r="BM134" s="32"/>
      <c r="BN134" s="35"/>
      <c r="BO134" s="32"/>
      <c r="BP134" s="38"/>
      <c r="BQ134" s="42"/>
      <c r="BR134" s="32"/>
      <c r="BS134" s="36"/>
      <c r="BT134" s="32"/>
      <c r="BU134" s="35"/>
      <c r="BV134" s="32"/>
      <c r="BW134" s="38"/>
      <c r="BX134" s="42"/>
      <c r="BY134" s="32"/>
      <c r="BZ134" s="36"/>
      <c r="CA134" s="32"/>
      <c r="CB134" s="35"/>
      <c r="CC134" s="32"/>
      <c r="CD134" s="38"/>
      <c r="CE134" s="42"/>
      <c r="CF134" s="32"/>
      <c r="CG134" s="36"/>
      <c r="CH134" s="32"/>
      <c r="CI134" s="35"/>
      <c r="CJ134" s="32"/>
      <c r="CK134" s="38"/>
      <c r="CL134" s="42"/>
      <c r="CM134" s="32"/>
      <c r="CN134" s="36"/>
      <c r="CO134" s="32"/>
      <c r="CP134" s="35"/>
      <c r="CQ134" s="32"/>
      <c r="CR134" s="38"/>
      <c r="CS134" s="42"/>
      <c r="CT134" s="32"/>
      <c r="CU134" s="36"/>
      <c r="CV134" s="32"/>
      <c r="CW134" s="35"/>
      <c r="CX134" s="32"/>
      <c r="CY134" s="38"/>
      <c r="CZ134" s="42"/>
    </row>
    <row r="135" spans="1:104" s="40" customFormat="1" ht="34.5" customHeight="1">
      <c r="A135" s="59">
        <v>5</v>
      </c>
      <c r="B135" s="60" t="s">
        <v>46</v>
      </c>
      <c r="C135" s="41" t="s">
        <v>50</v>
      </c>
      <c r="D135" s="60" t="s">
        <v>45</v>
      </c>
      <c r="E135" s="138">
        <v>27</v>
      </c>
      <c r="F135" s="61"/>
      <c r="G135" s="42"/>
      <c r="H135" s="42" t="s">
        <v>39</v>
      </c>
      <c r="I135" s="42"/>
      <c r="J135" s="42" t="s">
        <v>39</v>
      </c>
      <c r="K135" s="42"/>
      <c r="L135" s="42" t="s">
        <v>47</v>
      </c>
      <c r="M135" s="63"/>
      <c r="N135" s="42"/>
      <c r="O135" s="42" t="s">
        <v>39</v>
      </c>
      <c r="P135" s="42"/>
      <c r="Q135" s="42" t="s">
        <v>39</v>
      </c>
      <c r="R135" s="42"/>
      <c r="S135" s="42" t="s">
        <v>47</v>
      </c>
      <c r="T135" s="63"/>
      <c r="U135" s="164"/>
      <c r="V135" s="63"/>
      <c r="W135" s="63"/>
      <c r="X135" s="64"/>
      <c r="Y135" s="62"/>
      <c r="Z135" s="63"/>
      <c r="AA135" s="63"/>
      <c r="AB135" s="151"/>
      <c r="AC135" s="63"/>
      <c r="AD135" s="63"/>
      <c r="AE135" s="64"/>
      <c r="AF135" s="134"/>
      <c r="AG135" s="63"/>
      <c r="AH135" s="63"/>
      <c r="AI135" s="151"/>
      <c r="AJ135" s="63"/>
      <c r="AK135" s="63"/>
      <c r="AL135" s="64"/>
      <c r="AM135" s="62"/>
      <c r="AN135" s="63"/>
      <c r="AO135" s="63"/>
      <c r="AP135" s="151"/>
      <c r="AQ135" s="63"/>
      <c r="AR135" s="63"/>
      <c r="AS135" s="64"/>
      <c r="AT135" s="62"/>
      <c r="AU135" s="63"/>
      <c r="AV135" s="63"/>
      <c r="AW135" s="151"/>
      <c r="AX135" s="63"/>
      <c r="AY135" s="63"/>
      <c r="AZ135" s="64"/>
      <c r="BA135" s="62"/>
      <c r="BB135" s="63"/>
      <c r="BC135" s="63"/>
      <c r="BD135" s="151"/>
      <c r="BE135" s="63"/>
      <c r="BF135" s="63"/>
      <c r="BG135" s="64"/>
      <c r="BH135" s="62"/>
      <c r="BI135" s="63"/>
      <c r="BJ135" s="63"/>
      <c r="BK135" s="151"/>
      <c r="BL135" s="63"/>
      <c r="BM135" s="63"/>
      <c r="BN135" s="64"/>
      <c r="BO135" s="62"/>
      <c r="BP135" s="63"/>
      <c r="BQ135" s="63"/>
      <c r="BR135" s="63"/>
      <c r="BS135" s="63"/>
      <c r="BT135" s="63"/>
      <c r="BU135" s="64"/>
      <c r="BV135" s="62"/>
      <c r="BW135" s="63"/>
      <c r="BX135" s="63"/>
      <c r="BY135" s="63"/>
      <c r="BZ135" s="63"/>
      <c r="CA135" s="63"/>
      <c r="CB135" s="64"/>
      <c r="CC135" s="62"/>
      <c r="CD135" s="63"/>
      <c r="CE135" s="63"/>
      <c r="CF135" s="63"/>
      <c r="CG135" s="63"/>
      <c r="CH135" s="63"/>
      <c r="CI135" s="64"/>
      <c r="CJ135" s="62"/>
      <c r="CK135" s="63"/>
      <c r="CL135" s="63"/>
      <c r="CM135" s="63"/>
      <c r="CN135" s="63"/>
      <c r="CO135" s="151"/>
      <c r="CP135" s="64"/>
      <c r="CQ135" s="62"/>
      <c r="CR135" s="63"/>
      <c r="CS135" s="63"/>
      <c r="CT135" s="63"/>
      <c r="CU135" s="63"/>
      <c r="CV135" s="151"/>
      <c r="CW135" s="64"/>
      <c r="CX135" s="62"/>
      <c r="CY135" s="63"/>
      <c r="CZ135" s="63"/>
    </row>
  </sheetData>
  <sheetProtection/>
  <mergeCells count="26">
    <mergeCell ref="A2:AA2"/>
    <mergeCell ref="U3:AA3"/>
    <mergeCell ref="AP3:AV3"/>
    <mergeCell ref="AH1:AI2"/>
    <mergeCell ref="BY3:CE3"/>
    <mergeCell ref="CM3:CS3"/>
    <mergeCell ref="D3:D5"/>
    <mergeCell ref="F3:F5"/>
    <mergeCell ref="BD3:BJ3"/>
    <mergeCell ref="G3:M3"/>
    <mergeCell ref="AB3:AH3"/>
    <mergeCell ref="CT3:CZ3"/>
    <mergeCell ref="AI3:AO3"/>
    <mergeCell ref="BK3:BQ3"/>
    <mergeCell ref="BR3:BX3"/>
    <mergeCell ref="E3:E5"/>
    <mergeCell ref="A20:B20"/>
    <mergeCell ref="CF3:CL3"/>
    <mergeCell ref="AW3:BC3"/>
    <mergeCell ref="A6:F6"/>
    <mergeCell ref="N3:T3"/>
    <mergeCell ref="A3:A5"/>
    <mergeCell ref="B3:B5"/>
    <mergeCell ref="C3:C5"/>
  </mergeCells>
  <printOptions/>
  <pageMargins left="0.7" right="0.7" top="0.75" bottom="0.75" header="0.3" footer="0.3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60"/>
  <sheetViews>
    <sheetView zoomScalePageLayoutView="0" workbookViewId="0" topLeftCell="A1">
      <pane xSplit="9" topLeftCell="CC1" activePane="topRight" state="frozen"/>
      <selection pane="topLeft" activeCell="A1" sqref="A1"/>
      <selection pane="topRight" activeCell="F4" sqref="F4"/>
    </sheetView>
  </sheetViews>
  <sheetFormatPr defaultColWidth="13.7109375" defaultRowHeight="12.75"/>
  <cols>
    <col min="1" max="4" width="19.140625" style="51" customWidth="1"/>
    <col min="5" max="5" width="23.8515625" style="51" customWidth="1"/>
    <col min="6" max="9" width="14.8515625" style="51" customWidth="1"/>
    <col min="10" max="16384" width="13.7109375" style="27" customWidth="1"/>
  </cols>
  <sheetData>
    <row r="1" spans="1:9" s="52" customFormat="1" ht="30" customHeight="1">
      <c r="A1" s="290" t="s">
        <v>190</v>
      </c>
      <c r="B1" s="291"/>
      <c r="C1" s="291"/>
      <c r="D1" s="292"/>
      <c r="E1" s="170" t="s">
        <v>189</v>
      </c>
      <c r="F1" s="289" t="s">
        <v>190</v>
      </c>
      <c r="G1" s="289"/>
      <c r="H1" s="289"/>
      <c r="I1" s="289"/>
    </row>
    <row r="2" spans="1:9" s="90" customFormat="1" ht="27.75" customHeight="1">
      <c r="A2" s="210">
        <v>508</v>
      </c>
      <c r="B2" s="210">
        <f aca="true" t="shared" si="0" ref="B2:D5">A2+1</f>
        <v>509</v>
      </c>
      <c r="C2" s="210">
        <f t="shared" si="0"/>
        <v>510</v>
      </c>
      <c r="D2" s="210">
        <f t="shared" si="0"/>
        <v>511</v>
      </c>
      <c r="E2" s="172"/>
      <c r="F2" s="210">
        <v>504</v>
      </c>
      <c r="G2" s="210">
        <f aca="true" t="shared" si="1" ref="G2:I6">F2+1</f>
        <v>505</v>
      </c>
      <c r="H2" s="210">
        <f t="shared" si="1"/>
        <v>506</v>
      </c>
      <c r="I2" s="210">
        <f t="shared" si="1"/>
        <v>507</v>
      </c>
    </row>
    <row r="3" spans="1:81" s="90" customFormat="1" ht="27.75" customHeight="1">
      <c r="A3" s="210">
        <v>408</v>
      </c>
      <c r="B3" s="210">
        <f t="shared" si="0"/>
        <v>409</v>
      </c>
      <c r="C3" s="210">
        <f t="shared" si="0"/>
        <v>410</v>
      </c>
      <c r="D3" s="210">
        <f t="shared" si="0"/>
        <v>411</v>
      </c>
      <c r="E3" s="172"/>
      <c r="F3" s="210">
        <v>404</v>
      </c>
      <c r="G3" s="210">
        <f t="shared" si="1"/>
        <v>405</v>
      </c>
      <c r="H3" s="210">
        <f t="shared" si="1"/>
        <v>406</v>
      </c>
      <c r="I3" s="210">
        <f t="shared" si="1"/>
        <v>407</v>
      </c>
      <c r="CC3" s="90" t="s">
        <v>196</v>
      </c>
    </row>
    <row r="4" spans="1:81" s="90" customFormat="1" ht="27.75" customHeight="1">
      <c r="A4" s="210">
        <v>308</v>
      </c>
      <c r="B4" s="210">
        <f t="shared" si="0"/>
        <v>309</v>
      </c>
      <c r="C4" s="210">
        <f t="shared" si="0"/>
        <v>310</v>
      </c>
      <c r="D4" s="210">
        <f t="shared" si="0"/>
        <v>311</v>
      </c>
      <c r="E4" s="172" t="s">
        <v>197</v>
      </c>
      <c r="F4" s="210">
        <v>304</v>
      </c>
      <c r="G4" s="210">
        <f t="shared" si="1"/>
        <v>305</v>
      </c>
      <c r="H4" s="210">
        <f t="shared" si="1"/>
        <v>306</v>
      </c>
      <c r="I4" s="210">
        <f t="shared" si="1"/>
        <v>307</v>
      </c>
      <c r="CC4" s="90" t="s">
        <v>195</v>
      </c>
    </row>
    <row r="5" spans="1:81" s="90" customFormat="1" ht="27.75" customHeight="1">
      <c r="A5" s="210">
        <v>208</v>
      </c>
      <c r="B5" s="210">
        <f t="shared" si="0"/>
        <v>209</v>
      </c>
      <c r="C5" s="210">
        <f t="shared" si="0"/>
        <v>210</v>
      </c>
      <c r="D5" s="210">
        <f t="shared" si="0"/>
        <v>211</v>
      </c>
      <c r="E5" s="172" t="s">
        <v>195</v>
      </c>
      <c r="F5" s="210">
        <v>204</v>
      </c>
      <c r="G5" s="210">
        <f t="shared" si="1"/>
        <v>205</v>
      </c>
      <c r="H5" s="210">
        <f t="shared" si="1"/>
        <v>206</v>
      </c>
      <c r="I5" s="210">
        <f t="shared" si="1"/>
        <v>207</v>
      </c>
      <c r="CC5" s="90" t="s">
        <v>195</v>
      </c>
    </row>
    <row r="6" spans="1:9" s="25" customFormat="1" ht="27.75" customHeight="1">
      <c r="A6" s="173" t="s">
        <v>191</v>
      </c>
      <c r="B6" s="173" t="s">
        <v>192</v>
      </c>
      <c r="C6" s="173" t="s">
        <v>193</v>
      </c>
      <c r="D6" s="173" t="s">
        <v>194</v>
      </c>
      <c r="E6" s="24"/>
      <c r="F6" s="210">
        <v>104</v>
      </c>
      <c r="G6" s="210">
        <f t="shared" si="1"/>
        <v>105</v>
      </c>
      <c r="H6" s="210">
        <f t="shared" si="1"/>
        <v>106</v>
      </c>
      <c r="I6" s="210">
        <f t="shared" si="1"/>
        <v>107</v>
      </c>
    </row>
    <row r="7" spans="1:9" s="25" customFormat="1" ht="20.2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s="25" customFormat="1" ht="20.25" customHeight="1">
      <c r="A8" s="24"/>
      <c r="B8" s="24"/>
      <c r="C8" s="24"/>
      <c r="D8" s="24"/>
      <c r="E8" s="24"/>
      <c r="F8" s="24"/>
      <c r="G8" s="24"/>
      <c r="H8" s="24"/>
      <c r="I8" s="24"/>
    </row>
    <row r="9" spans="1:9" s="25" customFormat="1" ht="20.2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s="25" customFormat="1" ht="20.25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25" customFormat="1" ht="20.25" customHeight="1">
      <c r="A11" s="24"/>
      <c r="B11" s="24"/>
      <c r="C11" s="24"/>
      <c r="D11" s="24"/>
      <c r="E11" s="24"/>
      <c r="F11" s="24"/>
      <c r="G11" s="24"/>
      <c r="H11" s="24"/>
      <c r="I11" s="24"/>
    </row>
    <row r="12" spans="1:9" s="25" customFormat="1" ht="20.25" customHeight="1">
      <c r="A12" s="24"/>
      <c r="B12" s="24"/>
      <c r="C12" s="24"/>
      <c r="D12" s="24"/>
      <c r="E12" s="24"/>
      <c r="F12" s="24"/>
      <c r="G12" s="24"/>
      <c r="H12" s="24"/>
      <c r="I12" s="24"/>
    </row>
    <row r="13" spans="1:9" s="25" customFormat="1" ht="20.25" customHeight="1">
      <c r="A13" s="24"/>
      <c r="B13" s="24"/>
      <c r="C13" s="24"/>
      <c r="D13" s="24"/>
      <c r="E13" s="24"/>
      <c r="F13" s="24"/>
      <c r="G13" s="24"/>
      <c r="H13" s="24"/>
      <c r="I13" s="24"/>
    </row>
    <row r="14" spans="1:9" s="25" customFormat="1" ht="20.25" customHeight="1">
      <c r="A14" s="24"/>
      <c r="B14" s="24"/>
      <c r="C14" s="24"/>
      <c r="D14" s="24"/>
      <c r="E14" s="24"/>
      <c r="F14" s="24"/>
      <c r="G14" s="24"/>
      <c r="H14" s="24"/>
      <c r="I14" s="24"/>
    </row>
    <row r="15" spans="1:9" s="25" customFormat="1" ht="20.2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spans="1:9" s="25" customFormat="1" ht="20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spans="1:9" s="25" customFormat="1" ht="20.25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ht="20.25" customHeight="1"/>
    <row r="19" ht="20.25" customHeight="1"/>
    <row r="20" ht="20.25" customHeight="1"/>
    <row r="21" ht="20.25" customHeight="1"/>
    <row r="34" spans="1:9" s="40" customFormat="1" ht="34.5" customHeight="1">
      <c r="A34" s="14" t="s">
        <v>41</v>
      </c>
      <c r="B34" s="60"/>
      <c r="C34" s="60"/>
      <c r="D34" s="60"/>
      <c r="E34" s="41" t="s">
        <v>48</v>
      </c>
      <c r="F34" s="14" t="s">
        <v>41</v>
      </c>
      <c r="G34" s="60"/>
      <c r="H34" s="60"/>
      <c r="I34" s="60"/>
    </row>
    <row r="59" spans="1:9" s="37" customFormat="1" ht="34.5" customHeight="1">
      <c r="A59" s="53" t="s">
        <v>43</v>
      </c>
      <c r="B59" s="171"/>
      <c r="C59" s="171"/>
      <c r="D59" s="171"/>
      <c r="E59" s="58" t="s">
        <v>49</v>
      </c>
      <c r="F59" s="53" t="s">
        <v>43</v>
      </c>
      <c r="G59" s="171"/>
      <c r="H59" s="171"/>
      <c r="I59" s="171"/>
    </row>
    <row r="60" spans="1:9" s="40" customFormat="1" ht="34.5" customHeight="1">
      <c r="A60" s="60" t="s">
        <v>46</v>
      </c>
      <c r="B60" s="60"/>
      <c r="C60" s="60"/>
      <c r="D60" s="60"/>
      <c r="E60" s="41" t="s">
        <v>50</v>
      </c>
      <c r="F60" s="60" t="s">
        <v>46</v>
      </c>
      <c r="G60" s="60"/>
      <c r="H60" s="60"/>
      <c r="I60" s="60"/>
    </row>
  </sheetData>
  <sheetProtection/>
  <mergeCells count="2">
    <mergeCell ref="F1:I1"/>
    <mergeCell ref="A1:D1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Color</cp:lastModifiedBy>
  <cp:lastPrinted>2020-03-02T01:14:58Z</cp:lastPrinted>
  <dcterms:created xsi:type="dcterms:W3CDTF">1996-10-14T23:33:28Z</dcterms:created>
  <dcterms:modified xsi:type="dcterms:W3CDTF">2020-03-02T03:05:48Z</dcterms:modified>
  <cp:category/>
  <cp:version/>
  <cp:contentType/>
  <cp:contentStatus/>
</cp:coreProperties>
</file>